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 Disaster\Tree Felling in Parks\"/>
    </mc:Choice>
  </mc:AlternateContent>
  <bookViews>
    <workbookView xWindow="0" yWindow="0" windowWidth="21525" windowHeight="11850" activeTab="1"/>
  </bookViews>
  <sheets>
    <sheet name="Draft" sheetId="1" r:id="rId1"/>
    <sheet name="Final" sheetId="2" r:id="rId2"/>
  </sheets>
  <calcPr calcId="162913"/>
</workbook>
</file>

<file path=xl/calcChain.xml><?xml version="1.0" encoding="utf-8"?>
<calcChain xmlns="http://schemas.openxmlformats.org/spreadsheetml/2006/main">
  <c r="O173" i="1" l="1"/>
  <c r="K166" i="1"/>
  <c r="J166" i="1"/>
  <c r="I166" i="1"/>
  <c r="H166" i="1"/>
  <c r="G166" i="1"/>
  <c r="F166" i="1"/>
  <c r="E166" i="1"/>
  <c r="E177" i="1" s="1"/>
  <c r="K159" i="1"/>
  <c r="J159" i="1"/>
  <c r="I159" i="1"/>
  <c r="H159" i="1"/>
  <c r="G159" i="1"/>
  <c r="F159" i="1"/>
  <c r="E159" i="1"/>
  <c r="E176" i="1" s="1"/>
  <c r="F140" i="1" l="1"/>
  <c r="F118" i="1"/>
  <c r="E118" i="1"/>
  <c r="E173" i="1" s="1"/>
  <c r="F95" i="1"/>
  <c r="F71" i="1"/>
  <c r="F39" i="1"/>
  <c r="G144" i="1" l="1"/>
  <c r="H144" i="1"/>
  <c r="I144" i="1"/>
  <c r="J144" i="1"/>
  <c r="K144" i="1"/>
  <c r="E144" i="1"/>
  <c r="E175" i="1" s="1"/>
  <c r="G140" i="1"/>
  <c r="H140" i="1"/>
  <c r="I140" i="1"/>
  <c r="J140" i="1"/>
  <c r="E140" i="1"/>
  <c r="E174" i="1" s="1"/>
  <c r="G39" i="1"/>
  <c r="H39" i="1"/>
  <c r="I39" i="1"/>
  <c r="J39" i="1"/>
  <c r="K39" i="1"/>
  <c r="E39" i="1"/>
  <c r="E170" i="1" s="1"/>
  <c r="G71" i="1"/>
  <c r="H71" i="1"/>
  <c r="J71" i="1"/>
  <c r="K71" i="1"/>
  <c r="E71" i="1"/>
  <c r="E171" i="1" s="1"/>
  <c r="G95" i="1"/>
  <c r="H95" i="1"/>
  <c r="I95" i="1"/>
  <c r="J95" i="1"/>
  <c r="K95" i="1"/>
  <c r="E95" i="1"/>
  <c r="E172" i="1" s="1"/>
  <c r="E178" i="1" l="1"/>
  <c r="N118" i="1"/>
  <c r="N173" i="1" s="1"/>
  <c r="M118" i="1"/>
  <c r="M173" i="1" s="1"/>
  <c r="N95" i="1"/>
  <c r="N172" i="1" s="1"/>
  <c r="O95" i="1"/>
  <c r="O172" i="1" s="1"/>
  <c r="M95" i="1"/>
  <c r="M172" i="1" s="1"/>
  <c r="O71" i="1"/>
  <c r="O171" i="1" s="1"/>
  <c r="P71" i="1"/>
  <c r="N71" i="1"/>
  <c r="N171" i="1" s="1"/>
  <c r="M71" i="1"/>
  <c r="M171" i="1" s="1"/>
  <c r="N39" i="1" l="1"/>
  <c r="N170" i="1" s="1"/>
  <c r="O39" i="1"/>
  <c r="O170" i="1" s="1"/>
  <c r="M39" i="1"/>
  <c r="M170" i="1" s="1"/>
  <c r="N144" i="1" l="1"/>
  <c r="O144" i="1"/>
  <c r="M144" i="1"/>
</calcChain>
</file>

<file path=xl/sharedStrings.xml><?xml version="1.0" encoding="utf-8"?>
<sst xmlns="http://schemas.openxmlformats.org/spreadsheetml/2006/main" count="1213" uniqueCount="424">
  <si>
    <t>Anderson</t>
  </si>
  <si>
    <t>Arrowhead</t>
  </si>
  <si>
    <t>Bever</t>
  </si>
  <si>
    <t>Cedar Valley</t>
  </si>
  <si>
    <t>Fairview</t>
  </si>
  <si>
    <t>Garnett</t>
  </si>
  <si>
    <t>Glenway</t>
  </si>
  <si>
    <t>Greene Square</t>
  </si>
  <si>
    <t>Hidder</t>
  </si>
  <si>
    <t>Huston</t>
  </si>
  <si>
    <t>Irene Dumpke</t>
  </si>
  <si>
    <t>Iroquois</t>
  </si>
  <si>
    <t>Masaryk</t>
  </si>
  <si>
    <t>Monroe</t>
  </si>
  <si>
    <t>Papoose</t>
  </si>
  <si>
    <t>Quarton</t>
  </si>
  <si>
    <t>Riverfront (12th Ave. to 5th Ave. SE)</t>
  </si>
  <si>
    <t>Redmond</t>
  </si>
  <si>
    <t>Sinclair</t>
  </si>
  <si>
    <t>Van Vechten (Lower)</t>
  </si>
  <si>
    <t>Van Vechten (Upper)</t>
  </si>
  <si>
    <t>Viola Gibson</t>
  </si>
  <si>
    <t>Wellington</t>
  </si>
  <si>
    <t>Whittam</t>
  </si>
  <si>
    <t>Address</t>
  </si>
  <si>
    <t>Acreage</t>
  </si>
  <si>
    <t>Alandale</t>
  </si>
  <si>
    <t>Beverly</t>
  </si>
  <si>
    <t>Chandler</t>
  </si>
  <si>
    <t>Cleveland</t>
  </si>
  <si>
    <t>Coolidge</t>
  </si>
  <si>
    <t>Delaney</t>
  </si>
  <si>
    <t>Jay</t>
  </si>
  <si>
    <t>Jones</t>
  </si>
  <si>
    <t>Krebs</t>
  </si>
  <si>
    <t>Navajo</t>
  </si>
  <si>
    <t>Reed</t>
  </si>
  <si>
    <t>Riverside</t>
  </si>
  <si>
    <t>Sokol</t>
  </si>
  <si>
    <t>Stefan</t>
  </si>
  <si>
    <t>Stejskal</t>
  </si>
  <si>
    <t>Tait Cummins Sports Complex</t>
  </si>
  <si>
    <t>Van Buren</t>
  </si>
  <si>
    <t>Williams</t>
  </si>
  <si>
    <t>Cedar River Trail</t>
  </si>
  <si>
    <t>Apache</t>
  </si>
  <si>
    <t>Cherokee</t>
  </si>
  <si>
    <t>Cherry Hill</t>
  </si>
  <si>
    <t>Ellis</t>
  </si>
  <si>
    <t>Haskell</t>
  </si>
  <si>
    <t>Jackson</t>
  </si>
  <si>
    <t>Jacolyn</t>
  </si>
  <si>
    <t>Shawnee</t>
  </si>
  <si>
    <t>Time Check</t>
  </si>
  <si>
    <t>Tokheim</t>
  </si>
  <si>
    <t>Wilderness Estates</t>
  </si>
  <si>
    <t xml:space="preserve">Bowman Woods </t>
  </si>
  <si>
    <t>Cedar Lake - Loop Trail</t>
  </si>
  <si>
    <t>Daniels</t>
  </si>
  <si>
    <t>Fox Trail</t>
  </si>
  <si>
    <t>Kenwood</t>
  </si>
  <si>
    <t>Mohawk</t>
  </si>
  <si>
    <t>Nixon</t>
  </si>
  <si>
    <t>Noelridge</t>
  </si>
  <si>
    <t>Northview</t>
  </si>
  <si>
    <t>Pierce</t>
  </si>
  <si>
    <t>Shaver</t>
  </si>
  <si>
    <t>Tomahawk</t>
  </si>
  <si>
    <t>Tuma Soccer Complex</t>
  </si>
  <si>
    <t>Twin Pines</t>
  </si>
  <si>
    <t>Ushers Ferry Historic Village</t>
  </si>
  <si>
    <t>5925 Seminole Valley Trail NE</t>
  </si>
  <si>
    <t>Prairie Park Fishery</t>
  </si>
  <si>
    <t>Nixon Park Trail</t>
  </si>
  <si>
    <t>Noelridge Park Trail</t>
  </si>
  <si>
    <t>Cherry Hill Trail</t>
  </si>
  <si>
    <t>Cherokee Trail</t>
  </si>
  <si>
    <t>Five Seasons Plaza</t>
  </si>
  <si>
    <t>Dept ID</t>
  </si>
  <si>
    <t>Huntington Ridge</t>
  </si>
  <si>
    <t>Czech Village - Kosek Bandstand</t>
  </si>
  <si>
    <t>J Ave between 11th St &amp; 12 St NE</t>
  </si>
  <si>
    <t>Central</t>
  </si>
  <si>
    <t>Cemar Trail</t>
  </si>
  <si>
    <t>20th St NE to 29th St NE</t>
  </si>
  <si>
    <t>Between 1st Ave &amp; 3rd Ave</t>
  </si>
  <si>
    <t>Entrance off of C Ave NE &amp; Blairs Ferry Rd NE</t>
  </si>
  <si>
    <t xml:space="preserve">10th Square </t>
  </si>
  <si>
    <t>1010 10th Ave SW</t>
  </si>
  <si>
    <t>Artists Memorial</t>
  </si>
  <si>
    <t>SE Corner of H Ave &amp; Oakland Rd NE</t>
  </si>
  <si>
    <t>Beverly Gardens</t>
  </si>
  <si>
    <t>Cedar Hills</t>
  </si>
  <si>
    <t>900 35th St NE</t>
  </si>
  <si>
    <t>Wilderness Estates Trail</t>
  </si>
  <si>
    <t>BEVER</t>
  </si>
  <si>
    <t>ELLIS</t>
  </si>
  <si>
    <t>NOELRIDGE</t>
  </si>
  <si>
    <t>TRAILS</t>
  </si>
  <si>
    <t>Tuma</t>
  </si>
  <si>
    <t>Noel/Bev/Ell</t>
  </si>
  <si>
    <t>Ellis Harbor</t>
  </si>
  <si>
    <t>2550 Ellis Blvd NW</t>
  </si>
  <si>
    <t>104 slips, 167 stalls</t>
  </si>
  <si>
    <t>2700 Bever Ave SE</t>
  </si>
  <si>
    <t>341 Stoney Point Rd NW</t>
  </si>
  <si>
    <t>909 Moose Dr NW</t>
  </si>
  <si>
    <t>Hoover</t>
  </si>
  <si>
    <t>N</t>
  </si>
  <si>
    <t>Bertram Trail Head</t>
  </si>
  <si>
    <t>Poets Park</t>
  </si>
  <si>
    <t>Bertram Rd and Wilder Dr SE</t>
  </si>
  <si>
    <t>1931 Roosevelt Rd SW</t>
  </si>
  <si>
    <t>Sunner Memorial</t>
  </si>
  <si>
    <t>URBAN CORE</t>
  </si>
  <si>
    <t>Riverfront (1st Ave to Dam)</t>
  </si>
  <si>
    <t>Urban Core</t>
  </si>
  <si>
    <t>Legend:</t>
  </si>
  <si>
    <t>S = Signature Park</t>
  </si>
  <si>
    <t>N =  Mid-Level Neighborhood Park</t>
  </si>
  <si>
    <t>P =  Small Pocket Park</t>
  </si>
  <si>
    <t>G = Greenway/Low Input Park</t>
  </si>
  <si>
    <t>P</t>
  </si>
  <si>
    <t>S</t>
  </si>
  <si>
    <t>G</t>
  </si>
  <si>
    <t>Mow/Trim Acreage</t>
  </si>
  <si>
    <t>Prairie</t>
  </si>
  <si>
    <t>-</t>
  </si>
  <si>
    <t>Cedar Lake</t>
  </si>
  <si>
    <t>McCloud Run</t>
  </si>
  <si>
    <t>Hayes</t>
  </si>
  <si>
    <t>Park Name</t>
  </si>
  <si>
    <t>Sun Valley (Cottage Grove Park)</t>
  </si>
  <si>
    <t>Squaw Creek (K9 Acres Dog Park)</t>
  </si>
  <si>
    <t>Dry Creek (Broderick)</t>
  </si>
  <si>
    <t>Cottage Grove Pkwy btwn Sunland Dr &amp; East Post Rd SE</t>
  </si>
  <si>
    <t>SPORTS COMPLEX</t>
  </si>
  <si>
    <t>2910 Navajo Ave SW</t>
  </si>
  <si>
    <t>1600 8th Ave SW</t>
  </si>
  <si>
    <t>1123 C Ave NW</t>
  </si>
  <si>
    <t>800 J Ave NE</t>
  </si>
  <si>
    <t>100 J Ave NE</t>
  </si>
  <si>
    <t>400 4th Ave SE</t>
  </si>
  <si>
    <t>3239 C Ave Extension, Marion</t>
  </si>
  <si>
    <t>12th Ave and 19th St SE</t>
  </si>
  <si>
    <t>3000 C St SW</t>
  </si>
  <si>
    <t>1101 19th St NW</t>
  </si>
  <si>
    <t>4900 Council St NE</t>
  </si>
  <si>
    <t>B Ave and 22nd St NE</t>
  </si>
  <si>
    <t>3500 42nd St NE</t>
  </si>
  <si>
    <t>H St and Diagonal Dr SW</t>
  </si>
  <si>
    <t>Glenway Dr and Vernon Dr SE</t>
  </si>
  <si>
    <t>Johnson Ave and Midway Dr NW</t>
  </si>
  <si>
    <t>Northwood Dr and Nixon Dr NE</t>
  </si>
  <si>
    <t>Plainview Dr and Cherry Hill NW</t>
  </si>
  <si>
    <t>F Ave. and Moose Dr NW</t>
  </si>
  <si>
    <t>916 Ellis Blvd NW</t>
  </si>
  <si>
    <t>Ellis Blvd and 18th St NW</t>
  </si>
  <si>
    <t>2125 Otis Rd SE</t>
  </si>
  <si>
    <t>McCarthy Rd SE</t>
  </si>
  <si>
    <t>940 Oakland Rd NE</t>
  </si>
  <si>
    <t>Boyson Rd NE</t>
  </si>
  <si>
    <t>855 Shaver Rd NE</t>
  </si>
  <si>
    <t>1650 Cedar Bend Ln SW, Ely, IA</t>
  </si>
  <si>
    <t>Hughes</t>
  </si>
  <si>
    <t>1st Street W from 5th Avenue SW to J Avenue NW</t>
  </si>
  <si>
    <t>1st St East</t>
  </si>
  <si>
    <t>1st Street NW from 1st Ave to A Avenue NW</t>
  </si>
  <si>
    <t>Sac and Fox Trail</t>
  </si>
  <si>
    <t>Boyson Rd NE to 76th St SW</t>
  </si>
  <si>
    <t>51 2nd Ave Brg</t>
  </si>
  <si>
    <t>6215 C Ave NE</t>
  </si>
  <si>
    <t>1222 22nd Ave SW</t>
  </si>
  <si>
    <t>2027 8th Ave SW</t>
  </si>
  <si>
    <t>200 11th St SW</t>
  </si>
  <si>
    <t>1411 J St SW</t>
  </si>
  <si>
    <t>1997 Memorial Dr SE</t>
  </si>
  <si>
    <t>1321 Wiley Blvd NW</t>
  </si>
  <si>
    <t>3212 Spruce Ave SE</t>
  </si>
  <si>
    <t>1437 3rd Ave SE</t>
  </si>
  <si>
    <t>4201 Jupiter Ave NW</t>
  </si>
  <si>
    <t>1322 3rd Ave SW</t>
  </si>
  <si>
    <t xml:space="preserve">5250 Edgewood Rd SW </t>
  </si>
  <si>
    <t>3855 Midway Dr NW</t>
  </si>
  <si>
    <t>211 Atwood Dr SW</t>
  </si>
  <si>
    <t>5150 Wilson Ave SW</t>
  </si>
  <si>
    <t>502 Vernon Dr SE</t>
  </si>
  <si>
    <t>198 Jacolyn Dr NW</t>
  </si>
  <si>
    <t>60 16th Ave SW</t>
  </si>
  <si>
    <t>1215 7th St SE</t>
  </si>
  <si>
    <t>505 Cottage Grove Ave SE</t>
  </si>
  <si>
    <t>1545 3rd Ave SE</t>
  </si>
  <si>
    <t>199 17th Ave SW</t>
  </si>
  <si>
    <t>2147 C St SW</t>
  </si>
  <si>
    <t>1900 E Ave NE</t>
  </si>
  <si>
    <t>2616 27th St SW</t>
  </si>
  <si>
    <t>1200 10th St SE</t>
  </si>
  <si>
    <t>1602 15th Ave SE</t>
  </si>
  <si>
    <t>1556 B Ave NE</t>
  </si>
  <si>
    <t>1248 10th St SE</t>
  </si>
  <si>
    <t>2100 Wilson Ave SW</t>
  </si>
  <si>
    <t>505 21st St SE</t>
  </si>
  <si>
    <t>2705 D Ave NW</t>
  </si>
  <si>
    <t>2802 13th Ave SE</t>
  </si>
  <si>
    <t>7520 Council St NE</t>
  </si>
  <si>
    <t>204 Johnson Ave NW</t>
  </si>
  <si>
    <t>7625 C Ave NE</t>
  </si>
  <si>
    <t>2000 Northbrook Dr NE</t>
  </si>
  <si>
    <t>4228 Wenig Rd NE</t>
  </si>
  <si>
    <t>1131 5th St NW</t>
  </si>
  <si>
    <t>1309 8th Ave SW</t>
  </si>
  <si>
    <t>Veterans Memorial Tennis Center</t>
  </si>
  <si>
    <t>618 7th Ave SW</t>
  </si>
  <si>
    <t>1605 A St SW</t>
  </si>
  <si>
    <t>2200 Blakely Blvd SE</t>
  </si>
  <si>
    <t>130 Hayes St SW</t>
  </si>
  <si>
    <t>1400 30th St SE</t>
  </si>
  <si>
    <t>1115 C St SW</t>
  </si>
  <si>
    <t>1325 1st St SE</t>
  </si>
  <si>
    <t>700 16th Ave SE</t>
  </si>
  <si>
    <t>414 12th St SE</t>
  </si>
  <si>
    <t>2105 37th Ave SW</t>
  </si>
  <si>
    <t>301 38th St Dr SE</t>
  </si>
  <si>
    <t>201 Wilson Ave Dr SW</t>
  </si>
  <si>
    <t>5200 Golf Course Rd, Marion</t>
  </si>
  <si>
    <t>111 1st St NE</t>
  </si>
  <si>
    <t>475 1st St SW</t>
  </si>
  <si>
    <t>McGrath Amphitheatre</t>
  </si>
  <si>
    <t>5690 Klinger St SW</t>
  </si>
  <si>
    <t>405 30th St Dr SE</t>
  </si>
  <si>
    <t>Seminole Valley Park &amp; Farm Museum</t>
  </si>
  <si>
    <t>1400 Seminole Valley Rd NE</t>
  </si>
  <si>
    <t>BEVER QUADRANT TOTALS</t>
  </si>
  <si>
    <t>ELLIS QUADRANT TOTALS</t>
  </si>
  <si>
    <t>NOELRIDGE QUADRANT TOTALS</t>
  </si>
  <si>
    <t>URBAN CORE QUADRANT TOTALS</t>
  </si>
  <si>
    <t>TUMA TOTALS</t>
  </si>
  <si>
    <t>Milage</t>
  </si>
  <si>
    <t>Lincolnway</t>
  </si>
  <si>
    <r>
      <rPr>
        <sz val="11"/>
        <color theme="1"/>
        <rFont val="Calibri"/>
        <family val="2"/>
        <scheme val="minor"/>
      </rPr>
      <t xml:space="preserve">(items are also counted under Park if Trail is within Park)    </t>
    </r>
    <r>
      <rPr>
        <b/>
        <sz val="11"/>
        <color theme="1"/>
        <rFont val="Calibri"/>
        <family val="2"/>
        <scheme val="minor"/>
      </rPr>
      <t xml:space="preserve">                       Park Name</t>
    </r>
  </si>
  <si>
    <r>
      <t xml:space="preserve">Fourth Street Tracks </t>
    </r>
    <r>
      <rPr>
        <b/>
        <sz val="11"/>
        <color theme="1"/>
        <rFont val="Calibri"/>
        <family val="2"/>
        <scheme val="minor"/>
      </rPr>
      <t>(Downtown Economic Alliance)</t>
    </r>
  </si>
  <si>
    <t>Plaza Park? Memorial Plaza "formerly Mays Island"</t>
  </si>
  <si>
    <t>Medium Park Sign (ordered by IPI in FY18)</t>
  </si>
  <si>
    <t>Old Park Signs</t>
  </si>
  <si>
    <t>No Park Signs</t>
  </si>
  <si>
    <t>Large Park Sign (made by Glenn)</t>
  </si>
  <si>
    <t>Medium Park Signs    (to be ordered in FY19)</t>
  </si>
  <si>
    <t>Manhattan (Robbins Lake)</t>
  </si>
  <si>
    <t>Waiting to Order</t>
  </si>
  <si>
    <t>waiting on Greenway</t>
  </si>
  <si>
    <t>Otis Rd to East Post Rd with Trailheads at:</t>
  </si>
  <si>
    <t>1. SunValley Park - onstreet parking</t>
  </si>
  <si>
    <t>2. Wilder Dr. - dead end gravel</t>
  </si>
  <si>
    <t>3. Rosedale Dr. - turn around</t>
  </si>
  <si>
    <t>4. Bertram Trail Head (listed above separately)</t>
  </si>
  <si>
    <t xml:space="preserve">5. Cole St. </t>
  </si>
  <si>
    <t>X</t>
  </si>
  <si>
    <t>1?</t>
  </si>
  <si>
    <t>TRAIL TOTALS</t>
  </si>
  <si>
    <t>FTE's</t>
  </si>
  <si>
    <t>Lindale Trail (Grant Wood)</t>
  </si>
  <si>
    <t>Large Signs (not made by Glenn)</t>
  </si>
  <si>
    <t>Park Aquired Date</t>
  </si>
  <si>
    <t>11/1893</t>
  </si>
  <si>
    <t>2/1963</t>
  </si>
  <si>
    <t>1/1957</t>
  </si>
  <si>
    <t>1972</t>
  </si>
  <si>
    <t>4/1963</t>
  </si>
  <si>
    <t>1971</t>
  </si>
  <si>
    <t>5/1892</t>
  </si>
  <si>
    <t>5/1964</t>
  </si>
  <si>
    <t>1/1909</t>
  </si>
  <si>
    <t>6/1917</t>
  </si>
  <si>
    <t>1968</t>
  </si>
  <si>
    <t>6/1982</t>
  </si>
  <si>
    <t>9/1971</t>
  </si>
  <si>
    <t>1970</t>
  </si>
  <si>
    <t>10/1901</t>
  </si>
  <si>
    <t>6/1965</t>
  </si>
  <si>
    <t>12/1980</t>
  </si>
  <si>
    <t>1960</t>
  </si>
  <si>
    <t>1906</t>
  </si>
  <si>
    <t>3/1955</t>
  </si>
  <si>
    <t>10/1957</t>
  </si>
  <si>
    <t>9/1964</t>
  </si>
  <si>
    <t>1974</t>
  </si>
  <si>
    <t>12/1956</t>
  </si>
  <si>
    <t>3/1978</t>
  </si>
  <si>
    <t>1966</t>
  </si>
  <si>
    <t>7/1911</t>
  </si>
  <si>
    <t>4/1964</t>
  </si>
  <si>
    <t>1994</t>
  </si>
  <si>
    <t>1964</t>
  </si>
  <si>
    <t>8/1946</t>
  </si>
  <si>
    <t>1/1955</t>
  </si>
  <si>
    <t>8/1927</t>
  </si>
  <si>
    <t>8/1961</t>
  </si>
  <si>
    <t>12/1903</t>
  </si>
  <si>
    <t>12/1961</t>
  </si>
  <si>
    <t>11/1962</t>
  </si>
  <si>
    <t>3/1904</t>
  </si>
  <si>
    <t>5/1909</t>
  </si>
  <si>
    <t>4/1940</t>
  </si>
  <si>
    <t>2/1962</t>
  </si>
  <si>
    <t>9/1906</t>
  </si>
  <si>
    <t>3/1963</t>
  </si>
  <si>
    <t>10/1964</t>
  </si>
  <si>
    <t>1982</t>
  </si>
  <si>
    <t>1916</t>
  </si>
  <si>
    <t>12/1914</t>
  </si>
  <si>
    <t>1/1904</t>
  </si>
  <si>
    <t>6/1963</t>
  </si>
  <si>
    <t>5/1957</t>
  </si>
  <si>
    <t>12/1958</t>
  </si>
  <si>
    <t>8/1843</t>
  </si>
  <si>
    <t>5/1955</t>
  </si>
  <si>
    <t>10/1916</t>
  </si>
  <si>
    <t>9/1909</t>
  </si>
  <si>
    <t>12/1908</t>
  </si>
  <si>
    <t>6/1972</t>
  </si>
  <si>
    <t>8/1914</t>
  </si>
  <si>
    <t>1988</t>
  </si>
  <si>
    <t>% lost</t>
  </si>
  <si>
    <t>Equipment</t>
  </si>
  <si>
    <t>Manpower</t>
  </si>
  <si>
    <t>Comments</t>
  </si>
  <si>
    <t>all 46.2 acres</t>
  </si>
  <si>
    <t>Remove near trail only</t>
  </si>
  <si>
    <t>OTHER</t>
  </si>
  <si>
    <t>Old MacDonald's Farm</t>
  </si>
  <si>
    <t>Don Murphy Lake</t>
  </si>
  <si>
    <t>S/O of Bertram Rd &amp; W/O Hwy 13</t>
  </si>
  <si>
    <t>Utilities</t>
  </si>
  <si>
    <t>Former Osborn Park</t>
  </si>
  <si>
    <t>13th St and 14th Ave SE</t>
  </si>
  <si>
    <t>Flood Mit.</t>
  </si>
  <si>
    <t>REC MAINT</t>
  </si>
  <si>
    <t>Custom Pool Sign (from outside vendor)</t>
  </si>
  <si>
    <t>Bender Pool</t>
  </si>
  <si>
    <t>940 14th Ave SE</t>
  </si>
  <si>
    <t>new sign to be ordered from FY18 CE per Carolyn</t>
  </si>
  <si>
    <t>Rec Maint</t>
  </si>
  <si>
    <t>Bever Pool</t>
  </si>
  <si>
    <t>Cherry Hill Aquatic Center</t>
  </si>
  <si>
    <t>Ellis Pool</t>
  </si>
  <si>
    <t>2000 Ellis Blvd NW</t>
  </si>
  <si>
    <t>Jones Pool</t>
  </si>
  <si>
    <t>Noelridge Aquatic Center</t>
  </si>
  <si>
    <t>1248 42nd St NE</t>
  </si>
  <si>
    <t>REC MAINT TOTALS</t>
  </si>
  <si>
    <t>GOLF COURSES</t>
  </si>
  <si>
    <t>1401 Zika Ave NW</t>
  </si>
  <si>
    <t>1919</t>
  </si>
  <si>
    <t>Gardner</t>
  </si>
  <si>
    <t>5101 Old Golf Course Rd, Marion, IA 52302</t>
  </si>
  <si>
    <t>2901 Fruitland Blvd SW</t>
  </si>
  <si>
    <t>1959</t>
  </si>
  <si>
    <t>3800 42nd St NE</t>
  </si>
  <si>
    <t>1962</t>
  </si>
  <si>
    <t>GOLF COURSES TOTALS</t>
  </si>
  <si>
    <t>GRAND QUADRANT TOTALS</t>
  </si>
  <si>
    <t>TUMA</t>
  </si>
  <si>
    <t>GOLF</t>
  </si>
  <si>
    <t>GRAND TOTAL</t>
  </si>
  <si>
    <t>Chainsaw
Loader
Dump Truck
Stump Grinder
Wood Chipper
Bucket Truck</t>
  </si>
  <si>
    <t>4- Operator
7- Laborer</t>
  </si>
  <si>
    <t>Forestry or contractor??</t>
  </si>
  <si>
    <t>Tree on bathroom</t>
  </si>
  <si>
    <t>Tree on Oak Pavilion</t>
  </si>
  <si>
    <t>Riverfront 2 (tree over wall)</t>
  </si>
  <si>
    <t>all 22 acres, tree on outfield diamond fence, tree on restroom, tree on play equipment, tree on upper daniels pavilion</t>
  </si>
  <si>
    <t>Tree on greenhouse roof, tree on creekside pavilion</t>
  </si>
  <si>
    <t>Tree on farm house, tree on summer kitchen</t>
  </si>
  <si>
    <t>Tree on fence</t>
  </si>
  <si>
    <t>Full of public debris (who is clearing)</t>
  </si>
  <si>
    <t>Tree on playground</t>
  </si>
  <si>
    <t xml:space="preserve">ROW or us to clear public debris? </t>
  </si>
  <si>
    <t>93.1 acres timber/unaccessable, tree on swing set, tree on overlook, tree on diamond fence lines</t>
  </si>
  <si>
    <t>Tree on building</t>
  </si>
  <si>
    <t>94.8 acres timber/unaccessable, tree on playground, tree on bever restroom</t>
  </si>
  <si>
    <t>forestry needed, or add to contract (high limbs)</t>
  </si>
  <si>
    <t>hanger above playground</t>
  </si>
  <si>
    <t>76.88 acres timber/unaccessable, tree on top of ball diamond fence</t>
  </si>
  <si>
    <t>57 acres timber/unaccessable, branches on playground</t>
  </si>
  <si>
    <t>trees on playgound</t>
  </si>
  <si>
    <t>tree by splash pad</t>
  </si>
  <si>
    <t>Trees on playground, trees on fence</t>
  </si>
  <si>
    <t>trees on playground</t>
  </si>
  <si>
    <t>Tree uprooted &amp; leaning towards playground</t>
  </si>
  <si>
    <t>trees over trail and fence lines</t>
  </si>
  <si>
    <t>Cheyenne (Dog Park and BMX)</t>
  </si>
  <si>
    <t>Tait Trail Head</t>
  </si>
  <si>
    <t>Trees down, wire/cable down</t>
  </si>
  <si>
    <t xml:space="preserve">Metro Parking Lot </t>
  </si>
  <si>
    <t>14th Ave SE &amp; Otis Rd</t>
  </si>
  <si>
    <t>tree/hangers/wire on restroom</t>
  </si>
  <si>
    <t>Resident debris in park (4264 lot)</t>
  </si>
  <si>
    <t>debris from residents, lots of hangers</t>
  </si>
  <si>
    <t xml:space="preserve">Remove near trail only, trees on trail, tree on green belt building </t>
  </si>
  <si>
    <t>Brockman Cemetary</t>
  </si>
  <si>
    <t>Brockman Dr. SE</t>
  </si>
  <si>
    <t>Trees down, tree on fences</t>
  </si>
  <si>
    <t>Oakhill Cemetary</t>
  </si>
  <si>
    <t>Oak trees down</t>
  </si>
  <si>
    <t>16th St. SE</t>
  </si>
  <si>
    <t>Ambrose Building</t>
  </si>
  <si>
    <t>Tree on roof, tree on fence, window broken</t>
  </si>
  <si>
    <t>trees on road, trees down on trail, trees on fence by railroad</t>
  </si>
  <si>
    <t>Czech Villiage Greenway</t>
  </si>
  <si>
    <t>17th Ave to 22nd Ave along C St. SW</t>
  </si>
  <si>
    <t>Triangle</t>
  </si>
  <si>
    <t>12th Ave &amp; Hamilton SW</t>
  </si>
  <si>
    <t>Chip on site</t>
  </si>
  <si>
    <t>Chip off site</t>
  </si>
  <si>
    <t>x</t>
  </si>
  <si>
    <t>Riverfront Trail</t>
  </si>
  <si>
    <t xml:space="preserve">3rd Ave SE to Penn Ave NW on 1st St. </t>
  </si>
  <si>
    <t>Ell/Urb Core</t>
  </si>
  <si>
    <t>Golf Course</t>
  </si>
  <si>
    <t>Improved Acreage</t>
  </si>
  <si>
    <t>PARKS</t>
  </si>
  <si>
    <t>Ambroz Building</t>
  </si>
  <si>
    <t>2000 Mt. Vernon Rd. SE</t>
  </si>
  <si>
    <t>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</si>
</sst>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right"/>
    </xf>
    <xf numFmtId="0" fontId="0" fillId="0" borderId="0" xfId="0" applyFont="1"/>
    <xf numFmtId="0" fontId="0" fillId="5" borderId="0" xfId="0" applyFont="1" applyFill="1"/>
    <xf numFmtId="0" fontId="0" fillId="4" borderId="0" xfId="0" applyFont="1" applyFill="1"/>
    <xf numFmtId="0" fontId="0" fillId="6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0" fillId="8" borderId="0" xfId="0" applyFont="1" applyFill="1"/>
    <xf numFmtId="0" fontId="0" fillId="0" borderId="1" xfId="0" applyFont="1" applyFill="1" applyBorder="1"/>
    <xf numFmtId="0" fontId="3" fillId="7" borderId="1" xfId="0" applyFont="1" applyFill="1" applyBorder="1" applyAlignment="1">
      <alignment horizontal="left" wrapText="1"/>
    </xf>
    <xf numFmtId="0" fontId="0" fillId="7" borderId="1" xfId="0" applyFont="1" applyFill="1" applyBorder="1"/>
    <xf numFmtId="0" fontId="3" fillId="7" borderId="1" xfId="0" applyFont="1" applyFill="1" applyBorder="1"/>
    <xf numFmtId="0" fontId="6" fillId="7" borderId="1" xfId="0" applyFont="1" applyFill="1" applyBorder="1" applyAlignment="1">
      <alignment textRotation="90"/>
    </xf>
    <xf numFmtId="0" fontId="3" fillId="7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7" borderId="1" xfId="0" applyFont="1" applyFill="1" applyBorder="1" applyAlignment="1">
      <alignment horizontal="center" textRotation="90" wrapText="1"/>
    </xf>
    <xf numFmtId="0" fontId="0" fillId="9" borderId="1" xfId="0" applyFont="1" applyFill="1" applyBorder="1"/>
    <xf numFmtId="0" fontId="6" fillId="7" borderId="1" xfId="0" applyFont="1" applyFill="1" applyBorder="1" applyAlignment="1">
      <alignment textRotation="90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7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49" fontId="0" fillId="9" borderId="1" xfId="0" applyNumberFormat="1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right"/>
    </xf>
    <xf numFmtId="9" fontId="0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0" xfId="0" applyFont="1" applyFill="1"/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0" fillId="9" borderId="1" xfId="0" applyFont="1" applyFill="1" applyBorder="1" applyAlignment="1">
      <alignment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49" fontId="3" fillId="9" borderId="1" xfId="0" applyNumberFormat="1" applyFont="1" applyFill="1" applyBorder="1" applyAlignment="1">
      <alignment horizontal="center" wrapText="1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9" borderId="0" xfId="0" applyFill="1"/>
    <xf numFmtId="0" fontId="4" fillId="7" borderId="6" xfId="0" applyFont="1" applyFill="1" applyBorder="1" applyAlignment="1">
      <alignment horizontal="center" textRotation="90" wrapText="1"/>
    </xf>
    <xf numFmtId="0" fontId="0" fillId="9" borderId="6" xfId="0" applyFont="1" applyFill="1" applyBorder="1" applyAlignment="1">
      <alignment horizontal="center" wrapText="1"/>
    </xf>
    <xf numFmtId="0" fontId="0" fillId="9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/>
    <xf numFmtId="0" fontId="0" fillId="0" borderId="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right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7" xfId="0" applyFont="1" applyFill="1" applyBorder="1" applyAlignment="1">
      <alignment wrapText="1"/>
    </xf>
    <xf numFmtId="0" fontId="0" fillId="0" borderId="1" xfId="0" applyFont="1" applyBorder="1"/>
    <xf numFmtId="0" fontId="0" fillId="9" borderId="3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left"/>
    </xf>
    <xf numFmtId="49" fontId="0" fillId="9" borderId="3" xfId="0" applyNumberFormat="1" applyFont="1" applyFill="1" applyBorder="1" applyAlignment="1">
      <alignment horizontal="center" wrapText="1"/>
    </xf>
    <xf numFmtId="49" fontId="0" fillId="9" borderId="2" xfId="0" applyNumberFormat="1" applyFont="1" applyFill="1" applyBorder="1" applyAlignment="1">
      <alignment horizontal="center" wrapText="1"/>
    </xf>
    <xf numFmtId="49" fontId="0" fillId="9" borderId="4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85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8"/>
  <sheetViews>
    <sheetView topLeftCell="B157" zoomScale="70" zoomScaleNormal="70" workbookViewId="0">
      <selection activeCell="B182" sqref="B182"/>
    </sheetView>
  </sheetViews>
  <sheetFormatPr defaultRowHeight="15" x14ac:dyDescent="0.25"/>
  <cols>
    <col min="1" max="1" width="4.5703125" style="4" customWidth="1"/>
    <col min="2" max="2" width="37.28515625" style="4" bestFit="1" customWidth="1"/>
    <col min="3" max="3" width="54.85546875" style="4" customWidth="1"/>
    <col min="4" max="4" width="7.85546875" style="30" hidden="1" customWidth="1"/>
    <col min="5" max="11" width="12.85546875" style="33" hidden="1" customWidth="1"/>
    <col min="12" max="12" width="13.42578125" style="37" hidden="1" customWidth="1"/>
    <col min="13" max="13" width="9.85546875" style="4" customWidth="1"/>
    <col min="14" max="14" width="7.140625" style="4" customWidth="1"/>
    <col min="15" max="15" width="6.140625" style="4" customWidth="1"/>
    <col min="16" max="16" width="12.7109375" style="4" customWidth="1"/>
    <col min="17" max="17" width="10" style="29" customWidth="1"/>
    <col min="18" max="18" width="14.85546875" style="29" bestFit="1" customWidth="1"/>
    <col min="19" max="19" width="12.42578125" style="30" bestFit="1" customWidth="1"/>
    <col min="20" max="20" width="33.5703125" style="30" bestFit="1" customWidth="1"/>
    <col min="21" max="22" width="33.5703125" style="30" customWidth="1"/>
    <col min="23" max="16384" width="9.140625" style="4"/>
  </cols>
  <sheetData>
    <row r="1" spans="1:22" x14ac:dyDescent="0.25">
      <c r="A1" s="2" t="s">
        <v>117</v>
      </c>
    </row>
    <row r="2" spans="1:22" x14ac:dyDescent="0.25">
      <c r="A2" s="18" t="s">
        <v>118</v>
      </c>
      <c r="B2" s="18"/>
    </row>
    <row r="3" spans="1:22" x14ac:dyDescent="0.25">
      <c r="A3" s="6" t="s">
        <v>119</v>
      </c>
      <c r="B3" s="6"/>
    </row>
    <row r="4" spans="1:22" x14ac:dyDescent="0.25">
      <c r="A4" s="7" t="s">
        <v>120</v>
      </c>
      <c r="B4" s="7"/>
      <c r="M4" s="8"/>
      <c r="N4" s="9"/>
      <c r="O4" s="9"/>
      <c r="P4" s="8"/>
    </row>
    <row r="5" spans="1:22" x14ac:dyDescent="0.25">
      <c r="A5" s="5" t="s">
        <v>121</v>
      </c>
      <c r="B5" s="5"/>
      <c r="M5" s="8"/>
      <c r="N5" s="9"/>
      <c r="O5" s="9"/>
      <c r="P5" s="8"/>
    </row>
    <row r="6" spans="1:22" x14ac:dyDescent="0.25">
      <c r="M6" s="8"/>
      <c r="N6" s="9"/>
      <c r="O6" s="9"/>
      <c r="P6" s="8"/>
    </row>
    <row r="7" spans="1:22" ht="234" customHeight="1" x14ac:dyDescent="0.25">
      <c r="A7" s="16" t="s">
        <v>95</v>
      </c>
      <c r="B7" s="20" t="s">
        <v>131</v>
      </c>
      <c r="C7" s="20" t="s">
        <v>24</v>
      </c>
      <c r="D7" s="31" t="s">
        <v>259</v>
      </c>
      <c r="E7" s="31" t="s">
        <v>245</v>
      </c>
      <c r="F7" s="31" t="s">
        <v>261</v>
      </c>
      <c r="G7" s="31" t="s">
        <v>242</v>
      </c>
      <c r="H7" s="31" t="s">
        <v>246</v>
      </c>
      <c r="I7" s="31" t="s">
        <v>248</v>
      </c>
      <c r="J7" s="31" t="s">
        <v>243</v>
      </c>
      <c r="K7" s="31" t="s">
        <v>244</v>
      </c>
      <c r="L7" s="38" t="s">
        <v>262</v>
      </c>
      <c r="M7" s="15" t="s">
        <v>25</v>
      </c>
      <c r="N7" s="15" t="s">
        <v>125</v>
      </c>
      <c r="O7" s="15" t="s">
        <v>126</v>
      </c>
      <c r="P7" s="15" t="s">
        <v>78</v>
      </c>
      <c r="Q7" s="15" t="s">
        <v>322</v>
      </c>
      <c r="R7" s="15" t="s">
        <v>323</v>
      </c>
      <c r="S7" s="26" t="s">
        <v>324</v>
      </c>
      <c r="T7" s="95" t="s">
        <v>325</v>
      </c>
      <c r="U7" s="26" t="s">
        <v>412</v>
      </c>
      <c r="V7" s="26" t="s">
        <v>413</v>
      </c>
    </row>
    <row r="8" spans="1:22" s="49" customFormat="1" ht="90" x14ac:dyDescent="0.25">
      <c r="A8" s="27" t="s">
        <v>123</v>
      </c>
      <c r="B8" s="27" t="s">
        <v>2</v>
      </c>
      <c r="C8" s="27" t="s">
        <v>104</v>
      </c>
      <c r="D8" s="42"/>
      <c r="E8" s="43">
        <v>2</v>
      </c>
      <c r="F8" s="43"/>
      <c r="G8" s="43"/>
      <c r="H8" s="43"/>
      <c r="I8" s="44"/>
      <c r="J8" s="44"/>
      <c r="K8" s="44"/>
      <c r="L8" s="45" t="s">
        <v>263</v>
      </c>
      <c r="M8" s="27">
        <v>94.8</v>
      </c>
      <c r="N8" s="46">
        <v>26.57</v>
      </c>
      <c r="O8" s="46" t="s">
        <v>127</v>
      </c>
      <c r="P8" s="27" t="s">
        <v>2</v>
      </c>
      <c r="Q8" s="47">
        <v>0.8</v>
      </c>
      <c r="R8" s="43" t="s">
        <v>364</v>
      </c>
      <c r="S8" s="43" t="s">
        <v>365</v>
      </c>
      <c r="T8" s="96" t="s">
        <v>379</v>
      </c>
      <c r="U8" s="43" t="s">
        <v>414</v>
      </c>
      <c r="V8" s="43"/>
    </row>
    <row r="9" spans="1:22" s="49" customFormat="1" x14ac:dyDescent="0.25">
      <c r="A9" s="27" t="s">
        <v>123</v>
      </c>
      <c r="B9" s="55" t="s">
        <v>390</v>
      </c>
      <c r="C9" s="27" t="s">
        <v>163</v>
      </c>
      <c r="D9" s="42"/>
      <c r="E9" s="43"/>
      <c r="F9" s="43"/>
      <c r="G9" s="43"/>
      <c r="H9" s="43">
        <v>1</v>
      </c>
      <c r="I9" s="44"/>
      <c r="J9" s="44"/>
      <c r="K9" s="44"/>
      <c r="L9" s="45" t="s">
        <v>264</v>
      </c>
      <c r="M9" s="27">
        <v>28</v>
      </c>
      <c r="N9" s="46">
        <v>11.64</v>
      </c>
      <c r="O9" s="46" t="s">
        <v>127</v>
      </c>
      <c r="P9" s="27" t="s">
        <v>2</v>
      </c>
      <c r="Q9" s="42"/>
      <c r="R9" s="42"/>
      <c r="S9" s="42"/>
      <c r="T9" s="97" t="s">
        <v>389</v>
      </c>
      <c r="U9" s="42" t="s">
        <v>414</v>
      </c>
      <c r="V9" s="42"/>
    </row>
    <row r="10" spans="1:22" s="49" customFormat="1" ht="30" x14ac:dyDescent="0.25">
      <c r="A10" s="27" t="s">
        <v>123</v>
      </c>
      <c r="B10" s="27" t="s">
        <v>19</v>
      </c>
      <c r="C10" s="27" t="s">
        <v>144</v>
      </c>
      <c r="D10" s="42"/>
      <c r="E10" s="43">
        <v>1</v>
      </c>
      <c r="F10" s="43"/>
      <c r="G10" s="43"/>
      <c r="H10" s="43"/>
      <c r="I10" s="44"/>
      <c r="J10" s="44"/>
      <c r="K10" s="44"/>
      <c r="L10" s="45" t="s">
        <v>295</v>
      </c>
      <c r="M10" s="27">
        <v>76.88</v>
      </c>
      <c r="N10" s="46">
        <v>9.9</v>
      </c>
      <c r="O10" s="46" t="s">
        <v>127</v>
      </c>
      <c r="P10" s="27" t="s">
        <v>2</v>
      </c>
      <c r="Q10" s="47">
        <v>0.8</v>
      </c>
      <c r="R10" s="42"/>
      <c r="S10" s="42"/>
      <c r="T10" s="96" t="s">
        <v>382</v>
      </c>
      <c r="U10" s="43" t="s">
        <v>414</v>
      </c>
      <c r="V10" s="43"/>
    </row>
    <row r="11" spans="1:22" s="49" customFormat="1" x14ac:dyDescent="0.25">
      <c r="A11" s="27" t="s">
        <v>108</v>
      </c>
      <c r="B11" s="27" t="s">
        <v>3</v>
      </c>
      <c r="C11" s="50" t="s">
        <v>214</v>
      </c>
      <c r="D11" s="51"/>
      <c r="E11" s="51"/>
      <c r="F11" s="51"/>
      <c r="G11" s="51">
        <v>1</v>
      </c>
      <c r="H11" s="51"/>
      <c r="I11" s="52"/>
      <c r="J11" s="52"/>
      <c r="K11" s="52"/>
      <c r="L11" s="53" t="s">
        <v>265</v>
      </c>
      <c r="M11" s="27">
        <v>5.55</v>
      </c>
      <c r="N11" s="46">
        <v>5.27</v>
      </c>
      <c r="O11" s="46" t="s">
        <v>127</v>
      </c>
      <c r="P11" s="27" t="s">
        <v>2</v>
      </c>
      <c r="Q11" s="47">
        <v>0.9</v>
      </c>
      <c r="R11" s="42"/>
      <c r="S11" s="42"/>
      <c r="T11" s="97" t="s">
        <v>395</v>
      </c>
      <c r="U11" s="42" t="s">
        <v>414</v>
      </c>
      <c r="V11" s="42"/>
    </row>
    <row r="12" spans="1:22" s="49" customFormat="1" x14ac:dyDescent="0.25">
      <c r="A12" s="27" t="s">
        <v>108</v>
      </c>
      <c r="B12" s="27" t="s">
        <v>8</v>
      </c>
      <c r="C12" s="54" t="s">
        <v>199</v>
      </c>
      <c r="D12" s="43"/>
      <c r="E12" s="43"/>
      <c r="F12" s="43"/>
      <c r="G12" s="43">
        <v>1</v>
      </c>
      <c r="H12" s="43"/>
      <c r="I12" s="44"/>
      <c r="J12" s="44"/>
      <c r="K12" s="44"/>
      <c r="L12" s="45" t="s">
        <v>266</v>
      </c>
      <c r="M12" s="27">
        <v>1.7</v>
      </c>
      <c r="N12" s="46">
        <v>1.99</v>
      </c>
      <c r="O12" s="46" t="s">
        <v>127</v>
      </c>
      <c r="P12" s="27" t="s">
        <v>2</v>
      </c>
      <c r="Q12" s="47">
        <v>0.8</v>
      </c>
      <c r="R12" s="42"/>
      <c r="S12" s="42"/>
      <c r="T12" s="97" t="s">
        <v>385</v>
      </c>
      <c r="U12" s="42"/>
      <c r="V12" s="42" t="s">
        <v>414</v>
      </c>
    </row>
    <row r="13" spans="1:22" s="49" customFormat="1" x14ac:dyDescent="0.25">
      <c r="A13" s="27" t="s">
        <v>108</v>
      </c>
      <c r="B13" s="27" t="s">
        <v>238</v>
      </c>
      <c r="C13" s="27" t="s">
        <v>228</v>
      </c>
      <c r="D13" s="42"/>
      <c r="E13" s="43"/>
      <c r="F13" s="43"/>
      <c r="G13" s="43">
        <v>1</v>
      </c>
      <c r="H13" s="43"/>
      <c r="I13" s="44"/>
      <c r="J13" s="44"/>
      <c r="K13" s="44"/>
      <c r="L13" s="45" t="s">
        <v>296</v>
      </c>
      <c r="M13" s="27">
        <v>14.7</v>
      </c>
      <c r="N13" s="46">
        <v>9.0500000000000007</v>
      </c>
      <c r="O13" s="46" t="s">
        <v>127</v>
      </c>
      <c r="P13" s="27" t="s">
        <v>2</v>
      </c>
      <c r="Q13" s="47">
        <v>0.8</v>
      </c>
      <c r="R13" s="42"/>
      <c r="S13" s="42"/>
      <c r="T13" s="97"/>
      <c r="U13" s="42" t="s">
        <v>414</v>
      </c>
      <c r="V13" s="42"/>
    </row>
    <row r="14" spans="1:22" s="49" customFormat="1" x14ac:dyDescent="0.25">
      <c r="A14" s="27" t="s">
        <v>108</v>
      </c>
      <c r="B14" s="27" t="s">
        <v>13</v>
      </c>
      <c r="C14" s="50" t="s">
        <v>216</v>
      </c>
      <c r="D14" s="51"/>
      <c r="E14" s="51"/>
      <c r="F14" s="51"/>
      <c r="G14" s="51"/>
      <c r="H14" s="51"/>
      <c r="I14" s="52"/>
      <c r="J14" s="52"/>
      <c r="K14" s="52"/>
      <c r="L14" s="53" t="s">
        <v>267</v>
      </c>
      <c r="M14" s="27">
        <v>4.82</v>
      </c>
      <c r="N14" s="46">
        <v>4.8</v>
      </c>
      <c r="O14" s="46" t="s">
        <v>127</v>
      </c>
      <c r="P14" s="27" t="s">
        <v>2</v>
      </c>
      <c r="Q14" s="47">
        <v>0.8</v>
      </c>
      <c r="R14" s="42"/>
      <c r="S14" s="42"/>
      <c r="T14" s="97" t="s">
        <v>387</v>
      </c>
      <c r="U14" s="42"/>
      <c r="V14" s="42" t="s">
        <v>414</v>
      </c>
    </row>
    <row r="15" spans="1:22" s="49" customFormat="1" ht="30" x14ac:dyDescent="0.25">
      <c r="A15" s="27" t="s">
        <v>108</v>
      </c>
      <c r="B15" s="27" t="s">
        <v>35</v>
      </c>
      <c r="C15" s="27" t="s">
        <v>137</v>
      </c>
      <c r="D15" s="42"/>
      <c r="E15" s="43"/>
      <c r="F15" s="43"/>
      <c r="G15" s="43"/>
      <c r="H15" s="43"/>
      <c r="I15" s="44"/>
      <c r="J15" s="44"/>
      <c r="K15" s="44"/>
      <c r="L15" s="45" t="s">
        <v>268</v>
      </c>
      <c r="M15" s="27">
        <v>10</v>
      </c>
      <c r="N15" s="46">
        <v>9.74</v>
      </c>
      <c r="O15" s="46" t="s">
        <v>127</v>
      </c>
      <c r="P15" s="27" t="s">
        <v>2</v>
      </c>
      <c r="Q15" s="47">
        <v>0.8</v>
      </c>
      <c r="R15" s="42"/>
      <c r="S15" s="42"/>
      <c r="T15" s="96" t="s">
        <v>388</v>
      </c>
      <c r="U15" s="43"/>
      <c r="V15" s="43" t="s">
        <v>414</v>
      </c>
    </row>
    <row r="16" spans="1:22" s="8" customFormat="1" ht="30" x14ac:dyDescent="0.25">
      <c r="A16" s="19" t="s">
        <v>108</v>
      </c>
      <c r="B16" s="19" t="s">
        <v>17</v>
      </c>
      <c r="C16" s="81" t="s">
        <v>191</v>
      </c>
      <c r="D16" s="82"/>
      <c r="E16" s="82"/>
      <c r="F16" s="82"/>
      <c r="G16" s="82">
        <v>1</v>
      </c>
      <c r="H16" s="82"/>
      <c r="I16" s="91"/>
      <c r="J16" s="91"/>
      <c r="K16" s="91"/>
      <c r="L16" s="83" t="s">
        <v>269</v>
      </c>
      <c r="M16" s="19">
        <v>1.26</v>
      </c>
      <c r="N16" s="14">
        <v>1.65</v>
      </c>
      <c r="O16" s="14" t="s">
        <v>127</v>
      </c>
      <c r="P16" s="19" t="s">
        <v>2</v>
      </c>
      <c r="Q16" s="84">
        <v>0.8</v>
      </c>
      <c r="R16" s="1"/>
      <c r="S16" s="1"/>
      <c r="T16" s="98" t="s">
        <v>380</v>
      </c>
      <c r="U16" s="11"/>
      <c r="V16" s="11"/>
    </row>
    <row r="17" spans="1:22" s="49" customFormat="1" x14ac:dyDescent="0.25">
      <c r="A17" s="27" t="s">
        <v>122</v>
      </c>
      <c r="B17" s="27" t="s">
        <v>0</v>
      </c>
      <c r="C17" s="54" t="s">
        <v>201</v>
      </c>
      <c r="D17" s="43"/>
      <c r="E17" s="43"/>
      <c r="F17" s="43"/>
      <c r="G17" s="43">
        <v>1</v>
      </c>
      <c r="H17" s="43"/>
      <c r="I17" s="44"/>
      <c r="J17" s="44"/>
      <c r="K17" s="44"/>
      <c r="L17" s="45" t="s">
        <v>271</v>
      </c>
      <c r="M17" s="27">
        <v>0.64</v>
      </c>
      <c r="N17" s="46">
        <v>1.04</v>
      </c>
      <c r="O17" s="46" t="s">
        <v>127</v>
      </c>
      <c r="P17" s="27" t="s">
        <v>2</v>
      </c>
      <c r="Q17" s="47">
        <v>0.8</v>
      </c>
      <c r="R17" s="42"/>
      <c r="S17" s="42"/>
      <c r="T17" s="97" t="s">
        <v>381</v>
      </c>
      <c r="U17" s="42"/>
      <c r="V17" s="42" t="s">
        <v>414</v>
      </c>
    </row>
    <row r="18" spans="1:22" s="49" customFormat="1" x14ac:dyDescent="0.25">
      <c r="A18" s="27" t="s">
        <v>122</v>
      </c>
      <c r="B18" s="27" t="s">
        <v>1</v>
      </c>
      <c r="C18" s="54" t="s">
        <v>203</v>
      </c>
      <c r="D18" s="43"/>
      <c r="E18" s="43"/>
      <c r="F18" s="43"/>
      <c r="G18" s="43">
        <v>1</v>
      </c>
      <c r="H18" s="43"/>
      <c r="I18" s="44"/>
      <c r="J18" s="44"/>
      <c r="K18" s="44"/>
      <c r="L18" s="45" t="s">
        <v>270</v>
      </c>
      <c r="M18" s="27">
        <v>0.44</v>
      </c>
      <c r="N18" s="46">
        <v>0.43</v>
      </c>
      <c r="O18" s="46" t="s">
        <v>127</v>
      </c>
      <c r="P18" s="27" t="s">
        <v>2</v>
      </c>
      <c r="Q18" s="47">
        <v>0.8</v>
      </c>
      <c r="R18" s="42"/>
      <c r="S18" s="42"/>
      <c r="T18" s="97" t="s">
        <v>384</v>
      </c>
      <c r="U18" s="42"/>
      <c r="V18" s="42" t="s">
        <v>414</v>
      </c>
    </row>
    <row r="19" spans="1:22" s="49" customFormat="1" x14ac:dyDescent="0.25">
      <c r="A19" s="27" t="s">
        <v>122</v>
      </c>
      <c r="B19" s="27" t="s">
        <v>4</v>
      </c>
      <c r="C19" s="50" t="s">
        <v>186</v>
      </c>
      <c r="D19" s="51"/>
      <c r="E19" s="51"/>
      <c r="F19" s="51"/>
      <c r="G19" s="51"/>
      <c r="H19" s="51"/>
      <c r="I19" s="52"/>
      <c r="J19" s="52"/>
      <c r="K19" s="52"/>
      <c r="L19" s="53" t="s">
        <v>271</v>
      </c>
      <c r="M19" s="27">
        <v>0.34</v>
      </c>
      <c r="N19" s="46">
        <v>0.64</v>
      </c>
      <c r="O19" s="46" t="s">
        <v>127</v>
      </c>
      <c r="P19" s="27" t="s">
        <v>2</v>
      </c>
      <c r="Q19" s="47">
        <v>0.8</v>
      </c>
      <c r="R19" s="42"/>
      <c r="S19" s="42"/>
      <c r="T19" s="97"/>
      <c r="U19" s="42"/>
      <c r="V19" s="42" t="s">
        <v>414</v>
      </c>
    </row>
    <row r="20" spans="1:22" s="49" customFormat="1" ht="30" x14ac:dyDescent="0.25">
      <c r="A20" s="27" t="s">
        <v>122</v>
      </c>
      <c r="B20" s="27" t="s">
        <v>6</v>
      </c>
      <c r="C20" s="27" t="s">
        <v>151</v>
      </c>
      <c r="D20" s="42"/>
      <c r="E20" s="43"/>
      <c r="F20" s="43"/>
      <c r="G20" s="43"/>
      <c r="H20" s="43"/>
      <c r="I20" s="44"/>
      <c r="J20" s="44"/>
      <c r="K20" s="44"/>
      <c r="L20" s="45" t="s">
        <v>272</v>
      </c>
      <c r="M20" s="27">
        <v>0.24</v>
      </c>
      <c r="N20" s="46">
        <v>0.31</v>
      </c>
      <c r="O20" s="46" t="s">
        <v>127</v>
      </c>
      <c r="P20" s="27" t="s">
        <v>2</v>
      </c>
      <c r="Q20" s="47">
        <v>0.8</v>
      </c>
      <c r="R20" s="42"/>
      <c r="S20" s="42"/>
      <c r="T20" s="96" t="s">
        <v>397</v>
      </c>
      <c r="U20" s="43"/>
      <c r="V20" s="42" t="s">
        <v>414</v>
      </c>
    </row>
    <row r="21" spans="1:22" s="8" customFormat="1" x14ac:dyDescent="0.25">
      <c r="A21" s="19" t="s">
        <v>122</v>
      </c>
      <c r="B21" s="19" t="s">
        <v>107</v>
      </c>
      <c r="C21" s="19" t="s">
        <v>112</v>
      </c>
      <c r="D21" s="1"/>
      <c r="E21" s="11"/>
      <c r="F21" s="11"/>
      <c r="G21" s="11">
        <v>1</v>
      </c>
      <c r="H21" s="11"/>
      <c r="I21" s="32"/>
      <c r="J21" s="32"/>
      <c r="K21" s="32"/>
      <c r="L21" s="41"/>
      <c r="M21" s="19">
        <v>0.7</v>
      </c>
      <c r="N21" s="14">
        <v>0.93</v>
      </c>
      <c r="O21" s="14" t="s">
        <v>127</v>
      </c>
      <c r="P21" s="19" t="s">
        <v>2</v>
      </c>
      <c r="Q21" s="84">
        <v>0.8</v>
      </c>
      <c r="R21" s="1"/>
      <c r="S21" s="1"/>
      <c r="T21" s="99"/>
      <c r="U21" s="1"/>
      <c r="V21" s="1"/>
    </row>
    <row r="22" spans="1:22" s="8" customFormat="1" x14ac:dyDescent="0.25">
      <c r="A22" s="19" t="s">
        <v>122</v>
      </c>
      <c r="B22" s="19" t="s">
        <v>9</v>
      </c>
      <c r="C22" s="81" t="s">
        <v>179</v>
      </c>
      <c r="D22" s="82"/>
      <c r="E22" s="82"/>
      <c r="F22" s="82"/>
      <c r="G22" s="82"/>
      <c r="H22" s="82">
        <v>1</v>
      </c>
      <c r="I22" s="91"/>
      <c r="J22" s="91"/>
      <c r="K22" s="91"/>
      <c r="L22" s="83" t="s">
        <v>297</v>
      </c>
      <c r="M22" s="19">
        <v>0.17</v>
      </c>
      <c r="N22" s="14">
        <v>0.43</v>
      </c>
      <c r="O22" s="14" t="s">
        <v>127</v>
      </c>
      <c r="P22" s="19" t="s">
        <v>2</v>
      </c>
      <c r="Q22" s="84"/>
      <c r="R22" s="1"/>
      <c r="S22" s="1"/>
      <c r="T22" s="99"/>
      <c r="U22" s="1"/>
      <c r="V22" s="1"/>
    </row>
    <row r="23" spans="1:22" s="8" customFormat="1" x14ac:dyDescent="0.25">
      <c r="A23" s="19" t="s">
        <v>122</v>
      </c>
      <c r="B23" s="19" t="s">
        <v>110</v>
      </c>
      <c r="C23" s="81" t="s">
        <v>189</v>
      </c>
      <c r="D23" s="82"/>
      <c r="E23" s="82"/>
      <c r="F23" s="82"/>
      <c r="G23" s="82"/>
      <c r="H23" s="82"/>
      <c r="I23" s="91"/>
      <c r="J23" s="91"/>
      <c r="K23" s="91"/>
      <c r="L23" s="83"/>
      <c r="M23" s="19">
        <v>0.85</v>
      </c>
      <c r="N23" s="14" t="s">
        <v>127</v>
      </c>
      <c r="O23" s="14" t="s">
        <v>127</v>
      </c>
      <c r="P23" s="19" t="s">
        <v>2</v>
      </c>
      <c r="Q23" s="84"/>
      <c r="R23" s="1"/>
      <c r="S23" s="1"/>
      <c r="T23" s="99"/>
      <c r="U23" s="1"/>
      <c r="V23" s="1"/>
    </row>
    <row r="24" spans="1:22" s="49" customFormat="1" x14ac:dyDescent="0.25">
      <c r="A24" s="27" t="s">
        <v>122</v>
      </c>
      <c r="B24" s="27" t="s">
        <v>21</v>
      </c>
      <c r="C24" s="50" t="s">
        <v>196</v>
      </c>
      <c r="D24" s="51"/>
      <c r="E24" s="51"/>
      <c r="F24" s="51"/>
      <c r="G24" s="51"/>
      <c r="H24" s="51">
        <v>1</v>
      </c>
      <c r="I24" s="52"/>
      <c r="J24" s="52"/>
      <c r="K24" s="52"/>
      <c r="L24" s="53" t="s">
        <v>273</v>
      </c>
      <c r="M24" s="27">
        <v>1.05</v>
      </c>
      <c r="N24" s="46">
        <v>1.47</v>
      </c>
      <c r="O24" s="46" t="s">
        <v>127</v>
      </c>
      <c r="P24" s="27" t="s">
        <v>2</v>
      </c>
      <c r="Q24" s="47">
        <v>0.8</v>
      </c>
      <c r="R24" s="42"/>
      <c r="S24" s="42"/>
      <c r="T24" s="97"/>
      <c r="U24" s="42"/>
      <c r="V24" s="42" t="s">
        <v>414</v>
      </c>
    </row>
    <row r="25" spans="1:22" s="8" customFormat="1" x14ac:dyDescent="0.25">
      <c r="A25" s="19" t="s">
        <v>122</v>
      </c>
      <c r="B25" s="19" t="s">
        <v>22</v>
      </c>
      <c r="C25" s="87" t="s">
        <v>220</v>
      </c>
      <c r="D25" s="11"/>
      <c r="E25" s="11"/>
      <c r="F25" s="11"/>
      <c r="G25" s="11"/>
      <c r="H25" s="11">
        <v>1</v>
      </c>
      <c r="I25" s="32"/>
      <c r="J25" s="32"/>
      <c r="K25" s="32"/>
      <c r="L25" s="41"/>
      <c r="M25" s="19">
        <v>0.91</v>
      </c>
      <c r="N25" s="14">
        <v>0.98</v>
      </c>
      <c r="O25" s="14" t="s">
        <v>127</v>
      </c>
      <c r="P25" s="19" t="s">
        <v>2</v>
      </c>
      <c r="Q25" s="84"/>
      <c r="R25" s="1"/>
      <c r="S25" s="1"/>
      <c r="T25" s="99"/>
      <c r="U25" s="1"/>
      <c r="V25" s="1"/>
    </row>
    <row r="26" spans="1:22" s="49" customFormat="1" x14ac:dyDescent="0.25">
      <c r="A26" s="27" t="s">
        <v>122</v>
      </c>
      <c r="B26" s="27" t="s">
        <v>23</v>
      </c>
      <c r="C26" s="50" t="s">
        <v>197</v>
      </c>
      <c r="D26" s="51"/>
      <c r="E26" s="51"/>
      <c r="F26" s="51"/>
      <c r="G26" s="51"/>
      <c r="H26" s="51">
        <v>1</v>
      </c>
      <c r="I26" s="52"/>
      <c r="J26" s="52"/>
      <c r="K26" s="52"/>
      <c r="L26" s="53" t="s">
        <v>274</v>
      </c>
      <c r="M26" s="27">
        <v>5.81</v>
      </c>
      <c r="N26" s="46">
        <v>5.95</v>
      </c>
      <c r="O26" s="46" t="s">
        <v>127</v>
      </c>
      <c r="P26" s="27" t="s">
        <v>2</v>
      </c>
      <c r="Q26" s="47">
        <v>0.8</v>
      </c>
      <c r="R26" s="42"/>
      <c r="S26" s="42"/>
      <c r="T26" s="97"/>
      <c r="U26" s="42"/>
      <c r="V26" s="42" t="s">
        <v>414</v>
      </c>
    </row>
    <row r="27" spans="1:22" s="8" customFormat="1" x14ac:dyDescent="0.25">
      <c r="A27" s="19" t="s">
        <v>124</v>
      </c>
      <c r="B27" s="19" t="s">
        <v>5</v>
      </c>
      <c r="C27" s="81" t="s">
        <v>222</v>
      </c>
      <c r="D27" s="82"/>
      <c r="E27" s="82"/>
      <c r="F27" s="82"/>
      <c r="G27" s="82"/>
      <c r="H27" s="82"/>
      <c r="I27" s="91"/>
      <c r="J27" s="91"/>
      <c r="K27" s="91"/>
      <c r="L27" s="83" t="s">
        <v>275</v>
      </c>
      <c r="M27" s="19">
        <v>3.27</v>
      </c>
      <c r="N27" s="14" t="s">
        <v>127</v>
      </c>
      <c r="O27" s="14" t="s">
        <v>127</v>
      </c>
      <c r="P27" s="19" t="s">
        <v>2</v>
      </c>
      <c r="Q27" s="1"/>
      <c r="R27" s="1"/>
      <c r="S27" s="1"/>
      <c r="T27" s="99"/>
      <c r="U27" s="1"/>
      <c r="V27" s="1"/>
    </row>
    <row r="28" spans="1:22" s="8" customFormat="1" x14ac:dyDescent="0.25">
      <c r="A28" s="19" t="s">
        <v>124</v>
      </c>
      <c r="B28" s="19" t="s">
        <v>10</v>
      </c>
      <c r="C28" s="81" t="s">
        <v>178</v>
      </c>
      <c r="D28" s="82"/>
      <c r="E28" s="82"/>
      <c r="F28" s="82"/>
      <c r="G28" s="82"/>
      <c r="H28" s="82"/>
      <c r="I28" s="91"/>
      <c r="J28" s="91"/>
      <c r="K28" s="91"/>
      <c r="L28" s="83" t="s">
        <v>276</v>
      </c>
      <c r="M28" s="19">
        <v>8.48</v>
      </c>
      <c r="N28" s="14" t="s">
        <v>127</v>
      </c>
      <c r="O28" s="14" t="s">
        <v>127</v>
      </c>
      <c r="P28" s="19" t="s">
        <v>2</v>
      </c>
      <c r="Q28" s="1"/>
      <c r="R28" s="1"/>
      <c r="S28" s="1"/>
      <c r="T28" s="99"/>
      <c r="U28" s="1"/>
      <c r="V28" s="1"/>
    </row>
    <row r="29" spans="1:22" s="8" customFormat="1" x14ac:dyDescent="0.25">
      <c r="A29" s="19" t="s">
        <v>124</v>
      </c>
      <c r="B29" s="19" t="s">
        <v>11</v>
      </c>
      <c r="C29" s="81" t="s">
        <v>176</v>
      </c>
      <c r="D29" s="82"/>
      <c r="E29" s="82"/>
      <c r="F29" s="82"/>
      <c r="G29" s="82"/>
      <c r="H29" s="82"/>
      <c r="I29" s="91"/>
      <c r="J29" s="91"/>
      <c r="K29" s="91"/>
      <c r="L29" s="83" t="s">
        <v>277</v>
      </c>
      <c r="M29" s="19">
        <v>18.100000000000001</v>
      </c>
      <c r="N29" s="14" t="s">
        <v>127</v>
      </c>
      <c r="O29" s="14" t="s">
        <v>127</v>
      </c>
      <c r="P29" s="19" t="s">
        <v>2</v>
      </c>
      <c r="Q29" s="1"/>
      <c r="R29" s="1"/>
      <c r="S29" s="1"/>
      <c r="T29" s="99"/>
      <c r="U29" s="1"/>
      <c r="V29" s="1"/>
    </row>
    <row r="30" spans="1:22" s="49" customFormat="1" x14ac:dyDescent="0.25">
      <c r="A30" s="27" t="s">
        <v>124</v>
      </c>
      <c r="B30" s="27" t="s">
        <v>14</v>
      </c>
      <c r="C30" s="50" t="s">
        <v>229</v>
      </c>
      <c r="D30" s="51"/>
      <c r="E30" s="51"/>
      <c r="F30" s="51"/>
      <c r="G30" s="51"/>
      <c r="H30" s="51"/>
      <c r="I30" s="52"/>
      <c r="J30" s="52"/>
      <c r="K30" s="52"/>
      <c r="L30" s="53" t="s">
        <v>278</v>
      </c>
      <c r="M30" s="27">
        <v>3.73</v>
      </c>
      <c r="N30" s="46">
        <v>1.53</v>
      </c>
      <c r="O30" s="46" t="s">
        <v>127</v>
      </c>
      <c r="P30" s="27" t="s">
        <v>2</v>
      </c>
      <c r="Q30" s="47">
        <v>0.8</v>
      </c>
      <c r="R30" s="42"/>
      <c r="S30" s="42"/>
      <c r="T30" s="97"/>
      <c r="U30" s="42"/>
      <c r="V30" s="42" t="s">
        <v>414</v>
      </c>
    </row>
    <row r="31" spans="1:22" s="49" customFormat="1" ht="30" x14ac:dyDescent="0.25">
      <c r="A31" s="27" t="s">
        <v>124</v>
      </c>
      <c r="B31" s="27" t="s">
        <v>72</v>
      </c>
      <c r="C31" s="27" t="s">
        <v>158</v>
      </c>
      <c r="D31" s="42"/>
      <c r="E31" s="43"/>
      <c r="F31" s="43"/>
      <c r="G31" s="43"/>
      <c r="H31" s="43"/>
      <c r="I31" s="44"/>
      <c r="J31" s="44"/>
      <c r="K31" s="44"/>
      <c r="L31" s="45"/>
      <c r="M31" s="27">
        <v>120</v>
      </c>
      <c r="N31" s="46">
        <v>1.74</v>
      </c>
      <c r="O31" s="46">
        <v>9</v>
      </c>
      <c r="P31" s="27" t="s">
        <v>2</v>
      </c>
      <c r="Q31" s="47">
        <v>0.8</v>
      </c>
      <c r="R31" s="42"/>
      <c r="S31" s="42"/>
      <c r="T31" s="96" t="s">
        <v>407</v>
      </c>
      <c r="U31" s="43" t="s">
        <v>414</v>
      </c>
      <c r="V31" s="43"/>
    </row>
    <row r="32" spans="1:22" s="8" customFormat="1" x14ac:dyDescent="0.25">
      <c r="A32" s="19" t="s">
        <v>124</v>
      </c>
      <c r="B32" s="19" t="s">
        <v>15</v>
      </c>
      <c r="C32" s="81" t="s">
        <v>190</v>
      </c>
      <c r="D32" s="82"/>
      <c r="E32" s="82"/>
      <c r="F32" s="82"/>
      <c r="G32" s="82"/>
      <c r="H32" s="82"/>
      <c r="I32" s="91"/>
      <c r="J32" s="91"/>
      <c r="K32" s="91"/>
      <c r="L32" s="83" t="s">
        <v>279</v>
      </c>
      <c r="M32" s="19">
        <v>4.96</v>
      </c>
      <c r="N32" s="14" t="s">
        <v>127</v>
      </c>
      <c r="O32" s="14" t="s">
        <v>127</v>
      </c>
      <c r="P32" s="19" t="s">
        <v>2</v>
      </c>
      <c r="Q32" s="1"/>
      <c r="R32" s="1"/>
      <c r="S32" s="1"/>
      <c r="T32" s="99"/>
      <c r="U32" s="1"/>
      <c r="V32" s="1"/>
    </row>
    <row r="33" spans="1:22" s="49" customFormat="1" x14ac:dyDescent="0.25">
      <c r="A33" s="27" t="s">
        <v>124</v>
      </c>
      <c r="B33" s="27" t="s">
        <v>18</v>
      </c>
      <c r="C33" s="50" t="s">
        <v>219</v>
      </c>
      <c r="D33" s="51"/>
      <c r="E33" s="51"/>
      <c r="F33" s="51"/>
      <c r="G33" s="51"/>
      <c r="H33" s="51"/>
      <c r="I33" s="52"/>
      <c r="J33" s="52"/>
      <c r="K33" s="52"/>
      <c r="L33" s="53"/>
      <c r="M33" s="27">
        <v>2.5299999999999998</v>
      </c>
      <c r="N33" s="46">
        <v>1.75</v>
      </c>
      <c r="O33" s="46" t="s">
        <v>127</v>
      </c>
      <c r="P33" s="27" t="s">
        <v>2</v>
      </c>
      <c r="Q33" s="42"/>
      <c r="R33" s="42"/>
      <c r="S33" s="42"/>
      <c r="T33" s="96" t="s">
        <v>386</v>
      </c>
      <c r="U33" s="43"/>
      <c r="V33" s="43" t="s">
        <v>414</v>
      </c>
    </row>
    <row r="34" spans="1:22" s="49" customFormat="1" x14ac:dyDescent="0.25">
      <c r="A34" s="27" t="s">
        <v>124</v>
      </c>
      <c r="B34" s="27" t="s">
        <v>132</v>
      </c>
      <c r="C34" s="27" t="s">
        <v>135</v>
      </c>
      <c r="D34" s="42"/>
      <c r="E34" s="43"/>
      <c r="F34" s="43"/>
      <c r="G34" s="43"/>
      <c r="H34" s="43"/>
      <c r="I34" s="44"/>
      <c r="J34" s="44"/>
      <c r="K34" s="44"/>
      <c r="L34" s="45"/>
      <c r="M34" s="27">
        <v>19.100000000000001</v>
      </c>
      <c r="N34" s="46">
        <v>6.54</v>
      </c>
      <c r="O34" s="46" t="s">
        <v>127</v>
      </c>
      <c r="P34" s="27" t="s">
        <v>2</v>
      </c>
      <c r="Q34" s="42"/>
      <c r="R34" s="42"/>
      <c r="S34" s="42"/>
      <c r="T34" s="97" t="s">
        <v>396</v>
      </c>
      <c r="U34" s="42" t="s">
        <v>414</v>
      </c>
      <c r="V34" s="42"/>
    </row>
    <row r="35" spans="1:22" s="49" customFormat="1" ht="30" x14ac:dyDescent="0.25">
      <c r="A35" s="27" t="s">
        <v>124</v>
      </c>
      <c r="B35" s="27" t="s">
        <v>20</v>
      </c>
      <c r="C35" s="27" t="s">
        <v>159</v>
      </c>
      <c r="D35" s="42"/>
      <c r="E35" s="43"/>
      <c r="F35" s="43"/>
      <c r="G35" s="43"/>
      <c r="H35" s="43">
        <v>1</v>
      </c>
      <c r="I35" s="44"/>
      <c r="J35" s="44"/>
      <c r="K35" s="44"/>
      <c r="L35" s="45" t="s">
        <v>295</v>
      </c>
      <c r="M35" s="27">
        <v>57</v>
      </c>
      <c r="N35" s="46" t="s">
        <v>127</v>
      </c>
      <c r="O35" s="46" t="s">
        <v>127</v>
      </c>
      <c r="P35" s="27" t="s">
        <v>2</v>
      </c>
      <c r="Q35" s="47">
        <v>0.9</v>
      </c>
      <c r="R35" s="42"/>
      <c r="S35" s="42"/>
      <c r="T35" s="96" t="s">
        <v>383</v>
      </c>
      <c r="U35" s="43" t="s">
        <v>414</v>
      </c>
      <c r="V35" s="43"/>
    </row>
    <row r="36" spans="1:22" s="49" customFormat="1" x14ac:dyDescent="0.25">
      <c r="A36" s="27"/>
      <c r="B36" s="27" t="s">
        <v>393</v>
      </c>
      <c r="C36" s="27" t="s">
        <v>394</v>
      </c>
      <c r="D36" s="42"/>
      <c r="E36" s="43"/>
      <c r="F36" s="43"/>
      <c r="G36" s="43"/>
      <c r="H36" s="43"/>
      <c r="I36" s="44"/>
      <c r="J36" s="44"/>
      <c r="K36" s="44"/>
      <c r="L36" s="45"/>
      <c r="M36" s="27"/>
      <c r="N36" s="46"/>
      <c r="O36" s="46"/>
      <c r="P36" s="27"/>
      <c r="Q36" s="47"/>
      <c r="R36" s="42"/>
      <c r="S36" s="42"/>
      <c r="T36" s="96"/>
      <c r="U36" s="43"/>
      <c r="V36" s="43" t="s">
        <v>414</v>
      </c>
    </row>
    <row r="37" spans="1:22" s="49" customFormat="1" x14ac:dyDescent="0.25">
      <c r="A37" s="27"/>
      <c r="B37" s="27" t="s">
        <v>399</v>
      </c>
      <c r="C37" s="27" t="s">
        <v>400</v>
      </c>
      <c r="D37" s="42"/>
      <c r="E37" s="43"/>
      <c r="F37" s="43"/>
      <c r="G37" s="43"/>
      <c r="H37" s="43"/>
      <c r="I37" s="44"/>
      <c r="J37" s="44"/>
      <c r="K37" s="44"/>
      <c r="L37" s="45"/>
      <c r="M37" s="27"/>
      <c r="N37" s="46"/>
      <c r="O37" s="46"/>
      <c r="P37" s="27"/>
      <c r="Q37" s="47"/>
      <c r="R37" s="42"/>
      <c r="S37" s="42"/>
      <c r="T37" s="96" t="s">
        <v>401</v>
      </c>
      <c r="U37" s="43"/>
      <c r="V37" s="43" t="s">
        <v>414</v>
      </c>
    </row>
    <row r="38" spans="1:22" s="49" customFormat="1" x14ac:dyDescent="0.25">
      <c r="A38" s="27"/>
      <c r="B38" s="27" t="s">
        <v>402</v>
      </c>
      <c r="C38" s="27" t="s">
        <v>404</v>
      </c>
      <c r="D38" s="42"/>
      <c r="E38" s="43"/>
      <c r="F38" s="43"/>
      <c r="G38" s="43"/>
      <c r="H38" s="43"/>
      <c r="I38" s="44"/>
      <c r="J38" s="44"/>
      <c r="K38" s="44"/>
      <c r="L38" s="45"/>
      <c r="M38" s="27"/>
      <c r="N38" s="46"/>
      <c r="O38" s="46"/>
      <c r="P38" s="27"/>
      <c r="Q38" s="47"/>
      <c r="R38" s="42"/>
      <c r="S38" s="42"/>
      <c r="T38" s="96" t="s">
        <v>403</v>
      </c>
      <c r="U38" s="43"/>
      <c r="V38" s="43" t="s">
        <v>414</v>
      </c>
    </row>
    <row r="39" spans="1:22" x14ac:dyDescent="0.25">
      <c r="A39" s="21"/>
      <c r="B39" s="21"/>
      <c r="C39" s="22" t="s">
        <v>232</v>
      </c>
      <c r="D39" s="24">
        <v>3</v>
      </c>
      <c r="E39" s="31">
        <f>SUM(E8:E35)</f>
        <v>3</v>
      </c>
      <c r="F39" s="31">
        <f>SUM(F8:F35)</f>
        <v>0</v>
      </c>
      <c r="G39" s="31">
        <f t="shared" ref="G39:K39" si="0">SUM(G8:G35)</f>
        <v>7</v>
      </c>
      <c r="H39" s="31">
        <f t="shared" si="0"/>
        <v>6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8"/>
      <c r="M39" s="22">
        <f>SUM(M8:M35)</f>
        <v>486.03</v>
      </c>
      <c r="N39" s="22">
        <f>SUM(N8:N35)</f>
        <v>104.35000000000004</v>
      </c>
      <c r="O39" s="22">
        <f>SUM(O8:O35)</f>
        <v>9</v>
      </c>
      <c r="P39" s="22"/>
      <c r="Q39" s="24"/>
      <c r="R39" s="24"/>
      <c r="S39" s="24"/>
      <c r="T39" s="100"/>
      <c r="U39" s="24"/>
      <c r="V39" s="24"/>
    </row>
    <row r="40" spans="1:22" x14ac:dyDescent="0.25">
      <c r="A40" s="12"/>
      <c r="B40" s="12"/>
      <c r="C40" s="12"/>
      <c r="D40" s="13"/>
      <c r="E40" s="34"/>
      <c r="F40" s="34"/>
      <c r="G40" s="34"/>
      <c r="H40" s="34"/>
      <c r="I40" s="34"/>
      <c r="J40" s="34"/>
      <c r="K40" s="34"/>
      <c r="L40" s="39"/>
      <c r="M40" s="25"/>
      <c r="N40" s="3"/>
      <c r="O40" s="3"/>
      <c r="P40" s="12"/>
      <c r="Q40" s="13"/>
      <c r="R40" s="13"/>
      <c r="S40" s="13"/>
      <c r="T40" s="101"/>
      <c r="U40" s="13"/>
      <c r="V40" s="13"/>
    </row>
    <row r="41" spans="1:22" ht="228.75" customHeight="1" x14ac:dyDescent="0.25">
      <c r="A41" s="17" t="s">
        <v>96</v>
      </c>
      <c r="B41" s="10" t="s">
        <v>131</v>
      </c>
      <c r="C41" s="10" t="s">
        <v>24</v>
      </c>
      <c r="D41" s="31" t="s">
        <v>259</v>
      </c>
      <c r="E41" s="31" t="s">
        <v>245</v>
      </c>
      <c r="F41" s="31" t="s">
        <v>261</v>
      </c>
      <c r="G41" s="31" t="s">
        <v>242</v>
      </c>
      <c r="H41" s="31" t="s">
        <v>246</v>
      </c>
      <c r="I41" s="31" t="s">
        <v>248</v>
      </c>
      <c r="J41" s="31" t="s">
        <v>243</v>
      </c>
      <c r="K41" s="31" t="s">
        <v>244</v>
      </c>
      <c r="L41" s="38" t="s">
        <v>262</v>
      </c>
      <c r="M41" s="15" t="s">
        <v>25</v>
      </c>
      <c r="N41" s="15" t="s">
        <v>125</v>
      </c>
      <c r="O41" s="15" t="s">
        <v>126</v>
      </c>
      <c r="P41" s="15" t="s">
        <v>78</v>
      </c>
      <c r="Q41" s="15" t="s">
        <v>322</v>
      </c>
      <c r="R41" s="15" t="s">
        <v>323</v>
      </c>
      <c r="S41" s="26" t="s">
        <v>324</v>
      </c>
      <c r="T41" s="95" t="s">
        <v>325</v>
      </c>
      <c r="U41" s="26"/>
      <c r="V41" s="26"/>
    </row>
    <row r="42" spans="1:22" s="49" customFormat="1" x14ac:dyDescent="0.25">
      <c r="A42" s="27" t="s">
        <v>123</v>
      </c>
      <c r="B42" s="27" t="s">
        <v>47</v>
      </c>
      <c r="C42" s="27" t="s">
        <v>105</v>
      </c>
      <c r="D42" s="42"/>
      <c r="E42" s="43">
        <v>3</v>
      </c>
      <c r="F42" s="43"/>
      <c r="G42" s="43"/>
      <c r="H42" s="43"/>
      <c r="I42" s="43"/>
      <c r="J42" s="43"/>
      <c r="K42" s="44"/>
      <c r="L42" s="45" t="s">
        <v>280</v>
      </c>
      <c r="M42" s="55">
        <v>61.4</v>
      </c>
      <c r="N42" s="56">
        <v>50.5</v>
      </c>
      <c r="O42" s="56" t="s">
        <v>127</v>
      </c>
      <c r="P42" s="57" t="s">
        <v>48</v>
      </c>
      <c r="Q42" s="47">
        <v>0.75</v>
      </c>
      <c r="R42" s="42"/>
      <c r="S42" s="42"/>
      <c r="T42" s="97"/>
      <c r="U42" s="42"/>
      <c r="V42" s="42" t="s">
        <v>414</v>
      </c>
    </row>
    <row r="43" spans="1:22" s="49" customFormat="1" ht="45" x14ac:dyDescent="0.25">
      <c r="A43" s="27" t="s">
        <v>123</v>
      </c>
      <c r="B43" s="27" t="s">
        <v>48</v>
      </c>
      <c r="C43" s="27" t="s">
        <v>156</v>
      </c>
      <c r="D43" s="42"/>
      <c r="E43" s="43">
        <v>4</v>
      </c>
      <c r="F43" s="43"/>
      <c r="G43" s="43"/>
      <c r="H43" s="43"/>
      <c r="I43" s="43"/>
      <c r="J43" s="43"/>
      <c r="K43" s="44"/>
      <c r="L43" s="45" t="s">
        <v>281</v>
      </c>
      <c r="M43" s="55">
        <v>93.1</v>
      </c>
      <c r="N43" s="56">
        <v>43.14</v>
      </c>
      <c r="O43" s="56">
        <v>1</v>
      </c>
      <c r="P43" s="57" t="s">
        <v>48</v>
      </c>
      <c r="Q43" s="47">
        <v>0.8</v>
      </c>
      <c r="R43" s="42"/>
      <c r="S43" s="42"/>
      <c r="T43" s="96" t="s">
        <v>377</v>
      </c>
      <c r="U43" s="43"/>
      <c r="V43" s="43" t="s">
        <v>414</v>
      </c>
    </row>
    <row r="44" spans="1:22" s="49" customFormat="1" x14ac:dyDescent="0.25">
      <c r="A44" s="27" t="s">
        <v>123</v>
      </c>
      <c r="B44" s="27" t="s">
        <v>247</v>
      </c>
      <c r="C44" s="27" t="s">
        <v>157</v>
      </c>
      <c r="D44" s="42"/>
      <c r="E44" s="43"/>
      <c r="F44" s="43"/>
      <c r="G44" s="43">
        <v>1</v>
      </c>
      <c r="H44" s="43"/>
      <c r="I44" s="43"/>
      <c r="J44" s="43"/>
      <c r="K44" s="44"/>
      <c r="L44" s="45" t="s">
        <v>282</v>
      </c>
      <c r="M44" s="55">
        <v>157</v>
      </c>
      <c r="N44" s="56">
        <v>32.15</v>
      </c>
      <c r="O44" s="56" t="s">
        <v>127</v>
      </c>
      <c r="P44" s="57" t="s">
        <v>48</v>
      </c>
      <c r="Q44" s="47">
        <v>0.75</v>
      </c>
      <c r="R44" s="42"/>
      <c r="S44" s="42"/>
      <c r="T44" s="97"/>
      <c r="U44" s="42" t="s">
        <v>414</v>
      </c>
      <c r="V44" s="42"/>
    </row>
    <row r="45" spans="1:22" s="49" customFormat="1" x14ac:dyDescent="0.25">
      <c r="A45" s="27" t="s">
        <v>123</v>
      </c>
      <c r="B45" s="27" t="s">
        <v>41</v>
      </c>
      <c r="C45" s="27" t="s">
        <v>145</v>
      </c>
      <c r="D45" s="42"/>
      <c r="E45" s="43">
        <v>1</v>
      </c>
      <c r="F45" s="43"/>
      <c r="G45" s="43"/>
      <c r="H45" s="43"/>
      <c r="I45" s="43"/>
      <c r="J45" s="43"/>
      <c r="K45" s="44"/>
      <c r="L45" s="45"/>
      <c r="M45" s="55">
        <v>48.7</v>
      </c>
      <c r="N45" s="56">
        <v>14.18</v>
      </c>
      <c r="O45" s="56">
        <v>0.34</v>
      </c>
      <c r="P45" s="57" t="s">
        <v>48</v>
      </c>
      <c r="Q45" s="47">
        <v>0.8</v>
      </c>
      <c r="R45" s="42"/>
      <c r="S45" s="42"/>
      <c r="T45" s="97"/>
      <c r="U45" s="42" t="s">
        <v>414</v>
      </c>
      <c r="V45" s="42"/>
    </row>
    <row r="46" spans="1:22" s="49" customFormat="1" x14ac:dyDescent="0.25">
      <c r="A46" s="27" t="s">
        <v>108</v>
      </c>
      <c r="B46" s="27" t="s">
        <v>26</v>
      </c>
      <c r="C46" s="55" t="s">
        <v>172</v>
      </c>
      <c r="D46" s="48"/>
      <c r="E46" s="51"/>
      <c r="F46" s="51"/>
      <c r="G46" s="51"/>
      <c r="H46" s="51">
        <v>1</v>
      </c>
      <c r="I46" s="51"/>
      <c r="J46" s="51"/>
      <c r="K46" s="52"/>
      <c r="L46" s="53" t="s">
        <v>283</v>
      </c>
      <c r="M46" s="27">
        <v>1.95</v>
      </c>
      <c r="N46" s="46">
        <v>1.82</v>
      </c>
      <c r="O46" s="46" t="s">
        <v>127</v>
      </c>
      <c r="P46" s="57" t="s">
        <v>48</v>
      </c>
      <c r="Q46" s="47">
        <v>0.9</v>
      </c>
      <c r="R46" s="42"/>
      <c r="S46" s="42"/>
      <c r="T46" s="97"/>
      <c r="U46" s="42"/>
      <c r="V46" s="42" t="s">
        <v>414</v>
      </c>
    </row>
    <row r="47" spans="1:22" s="49" customFormat="1" x14ac:dyDescent="0.25">
      <c r="A47" s="27" t="s">
        <v>108</v>
      </c>
      <c r="B47" s="27" t="s">
        <v>45</v>
      </c>
      <c r="C47" s="50" t="s">
        <v>202</v>
      </c>
      <c r="D47" s="51"/>
      <c r="E47" s="51"/>
      <c r="F47" s="51"/>
      <c r="G47" s="51">
        <v>1</v>
      </c>
      <c r="H47" s="51"/>
      <c r="I47" s="51"/>
      <c r="J47" s="51"/>
      <c r="K47" s="52"/>
      <c r="L47" s="53" t="s">
        <v>284</v>
      </c>
      <c r="M47" s="27">
        <v>4.71</v>
      </c>
      <c r="N47" s="46">
        <v>4.32</v>
      </c>
      <c r="O47" s="46" t="s">
        <v>127</v>
      </c>
      <c r="P47" s="57" t="s">
        <v>48</v>
      </c>
      <c r="Q47" s="47">
        <v>0.8</v>
      </c>
      <c r="R47" s="42"/>
      <c r="S47" s="42"/>
      <c r="T47" s="97"/>
      <c r="U47" s="42"/>
      <c r="V47" s="42" t="s">
        <v>414</v>
      </c>
    </row>
    <row r="48" spans="1:22" s="49" customFormat="1" x14ac:dyDescent="0.25">
      <c r="A48" s="27" t="s">
        <v>108</v>
      </c>
      <c r="B48" s="27" t="s">
        <v>46</v>
      </c>
      <c r="C48" s="50" t="s">
        <v>183</v>
      </c>
      <c r="D48" s="51"/>
      <c r="E48" s="51">
        <v>1</v>
      </c>
      <c r="F48" s="51"/>
      <c r="G48" s="51"/>
      <c r="H48" s="51"/>
      <c r="I48" s="51"/>
      <c r="J48" s="51">
        <v>1</v>
      </c>
      <c r="K48" s="52"/>
      <c r="L48" s="53" t="s">
        <v>285</v>
      </c>
      <c r="M48" s="27">
        <v>17.3</v>
      </c>
      <c r="N48" s="46">
        <v>14.97</v>
      </c>
      <c r="O48" s="46" t="s">
        <v>127</v>
      </c>
      <c r="P48" s="57" t="s">
        <v>48</v>
      </c>
      <c r="Q48" s="47">
        <v>0.8</v>
      </c>
      <c r="R48" s="42"/>
      <c r="S48" s="42"/>
      <c r="T48" s="97"/>
      <c r="U48" s="42"/>
      <c r="V48" s="42" t="s">
        <v>414</v>
      </c>
    </row>
    <row r="49" spans="1:22" s="49" customFormat="1" x14ac:dyDescent="0.25">
      <c r="A49" s="27" t="s">
        <v>108</v>
      </c>
      <c r="B49" s="27" t="s">
        <v>29</v>
      </c>
      <c r="C49" s="55" t="s">
        <v>138</v>
      </c>
      <c r="D49" s="48"/>
      <c r="E49" s="51">
        <v>1</v>
      </c>
      <c r="F49" s="51"/>
      <c r="G49" s="51"/>
      <c r="H49" s="51"/>
      <c r="I49" s="51"/>
      <c r="J49" s="51"/>
      <c r="K49" s="52"/>
      <c r="L49" s="53" t="s">
        <v>298</v>
      </c>
      <c r="M49" s="27">
        <v>8.65</v>
      </c>
      <c r="N49" s="46">
        <v>7.76</v>
      </c>
      <c r="O49" s="46" t="s">
        <v>127</v>
      </c>
      <c r="P49" s="57" t="s">
        <v>48</v>
      </c>
      <c r="Q49" s="47">
        <v>0.8</v>
      </c>
      <c r="R49" s="42"/>
      <c r="S49" s="42"/>
      <c r="T49" s="97"/>
      <c r="U49" s="42"/>
      <c r="V49" s="42" t="s">
        <v>414</v>
      </c>
    </row>
    <row r="50" spans="1:22" s="49" customFormat="1" x14ac:dyDescent="0.25">
      <c r="A50" s="27" t="s">
        <v>108</v>
      </c>
      <c r="B50" s="27" t="s">
        <v>31</v>
      </c>
      <c r="C50" s="50" t="s">
        <v>185</v>
      </c>
      <c r="D50" s="51"/>
      <c r="E50" s="51"/>
      <c r="F50" s="51"/>
      <c r="G50" s="51">
        <v>1</v>
      </c>
      <c r="H50" s="51"/>
      <c r="I50" s="51"/>
      <c r="J50" s="51">
        <v>1</v>
      </c>
      <c r="K50" s="52"/>
      <c r="L50" s="53"/>
      <c r="M50" s="27">
        <v>15.7</v>
      </c>
      <c r="N50" s="46">
        <v>14.2</v>
      </c>
      <c r="O50" s="46" t="s">
        <v>127</v>
      </c>
      <c r="P50" s="57" t="s">
        <v>48</v>
      </c>
      <c r="Q50" s="47">
        <v>0.8</v>
      </c>
      <c r="R50" s="42"/>
      <c r="S50" s="42"/>
      <c r="T50" s="97"/>
      <c r="U50" s="42"/>
      <c r="V50" s="42" t="s">
        <v>414</v>
      </c>
    </row>
    <row r="51" spans="1:22" s="49" customFormat="1" ht="30" x14ac:dyDescent="0.25">
      <c r="A51" s="27" t="s">
        <v>108</v>
      </c>
      <c r="B51" s="27" t="s">
        <v>101</v>
      </c>
      <c r="C51" s="55" t="s">
        <v>102</v>
      </c>
      <c r="D51" s="48"/>
      <c r="E51" s="51">
        <v>1</v>
      </c>
      <c r="F51" s="51"/>
      <c r="G51" s="51"/>
      <c r="H51" s="51"/>
      <c r="I51" s="51"/>
      <c r="J51" s="51"/>
      <c r="K51" s="52"/>
      <c r="L51" s="53"/>
      <c r="M51" s="54" t="s">
        <v>103</v>
      </c>
      <c r="N51" s="46" t="s">
        <v>127</v>
      </c>
      <c r="O51" s="46" t="s">
        <v>127</v>
      </c>
      <c r="P51" s="57" t="s">
        <v>48</v>
      </c>
      <c r="Q51" s="47">
        <v>0.8</v>
      </c>
      <c r="R51" s="42"/>
      <c r="S51" s="42"/>
      <c r="T51" s="97"/>
      <c r="U51" s="42"/>
      <c r="V51" s="42" t="s">
        <v>414</v>
      </c>
    </row>
    <row r="52" spans="1:22" s="49" customFormat="1" x14ac:dyDescent="0.25">
      <c r="A52" s="27" t="s">
        <v>108</v>
      </c>
      <c r="B52" s="27" t="s">
        <v>164</v>
      </c>
      <c r="C52" s="50" t="s">
        <v>200</v>
      </c>
      <c r="D52" s="51"/>
      <c r="E52" s="51">
        <v>1</v>
      </c>
      <c r="F52" s="51"/>
      <c r="G52" s="51"/>
      <c r="H52" s="51"/>
      <c r="I52" s="51"/>
      <c r="J52" s="51"/>
      <c r="K52" s="52"/>
      <c r="L52" s="53"/>
      <c r="M52" s="27">
        <v>7.49</v>
      </c>
      <c r="N52" s="46" t="s">
        <v>127</v>
      </c>
      <c r="O52" s="46" t="s">
        <v>127</v>
      </c>
      <c r="P52" s="57" t="s">
        <v>48</v>
      </c>
      <c r="Q52" s="47">
        <v>0.8</v>
      </c>
      <c r="R52" s="42"/>
      <c r="S52" s="42"/>
      <c r="T52" s="97" t="s">
        <v>378</v>
      </c>
      <c r="U52" s="42"/>
      <c r="V52" s="42" t="s">
        <v>414</v>
      </c>
    </row>
    <row r="53" spans="1:22" s="49" customFormat="1" x14ac:dyDescent="0.25">
      <c r="A53" s="27" t="s">
        <v>108</v>
      </c>
      <c r="B53" s="27" t="s">
        <v>51</v>
      </c>
      <c r="C53" s="50" t="s">
        <v>187</v>
      </c>
      <c r="D53" s="51"/>
      <c r="E53" s="51"/>
      <c r="F53" s="51"/>
      <c r="G53" s="51">
        <v>1</v>
      </c>
      <c r="H53" s="51"/>
      <c r="I53" s="51"/>
      <c r="J53" s="51"/>
      <c r="K53" s="52"/>
      <c r="L53" s="53" t="s">
        <v>286</v>
      </c>
      <c r="M53" s="27">
        <v>7.47</v>
      </c>
      <c r="N53" s="46">
        <v>7.51</v>
      </c>
      <c r="O53" s="46" t="s">
        <v>127</v>
      </c>
      <c r="P53" s="57" t="s">
        <v>48</v>
      </c>
      <c r="Q53" s="47">
        <v>0.8</v>
      </c>
      <c r="R53" s="42"/>
      <c r="S53" s="42"/>
      <c r="T53" s="97"/>
      <c r="U53" s="42"/>
      <c r="V53" s="42" t="s">
        <v>414</v>
      </c>
    </row>
    <row r="54" spans="1:22" s="49" customFormat="1" x14ac:dyDescent="0.25">
      <c r="A54" s="27" t="s">
        <v>108</v>
      </c>
      <c r="B54" s="27" t="s">
        <v>52</v>
      </c>
      <c r="C54" s="55" t="s">
        <v>146</v>
      </c>
      <c r="D54" s="48"/>
      <c r="E54" s="51"/>
      <c r="F54" s="51"/>
      <c r="G54" s="51">
        <v>1</v>
      </c>
      <c r="H54" s="51"/>
      <c r="I54" s="51"/>
      <c r="J54" s="51"/>
      <c r="K54" s="52"/>
      <c r="L54" s="53" t="s">
        <v>299</v>
      </c>
      <c r="M54" s="27">
        <v>19.600000000000001</v>
      </c>
      <c r="N54" s="46">
        <v>18.829999999999998</v>
      </c>
      <c r="O54" s="46" t="s">
        <v>127</v>
      </c>
      <c r="P54" s="57" t="s">
        <v>48</v>
      </c>
      <c r="Q54" s="47">
        <v>0.8</v>
      </c>
      <c r="R54" s="42"/>
      <c r="S54" s="42"/>
      <c r="T54" s="97"/>
      <c r="U54" s="42"/>
      <c r="V54" s="42" t="s">
        <v>414</v>
      </c>
    </row>
    <row r="55" spans="1:22" s="49" customFormat="1" ht="30" x14ac:dyDescent="0.25">
      <c r="A55" s="27" t="s">
        <v>108</v>
      </c>
      <c r="B55" s="27" t="s">
        <v>53</v>
      </c>
      <c r="C55" s="50" t="s">
        <v>209</v>
      </c>
      <c r="D55" s="51"/>
      <c r="E55" s="51"/>
      <c r="F55" s="51"/>
      <c r="G55" s="51"/>
      <c r="H55" s="51"/>
      <c r="I55" s="51" t="s">
        <v>249</v>
      </c>
      <c r="J55" s="51"/>
      <c r="K55" s="52"/>
      <c r="L55" s="53" t="s">
        <v>287</v>
      </c>
      <c r="M55" s="27">
        <v>5.91</v>
      </c>
      <c r="N55" s="46">
        <v>4.9000000000000004</v>
      </c>
      <c r="O55" s="46" t="s">
        <v>127</v>
      </c>
      <c r="P55" s="57" t="s">
        <v>48</v>
      </c>
      <c r="Q55" s="47">
        <v>0.8</v>
      </c>
      <c r="R55" s="42"/>
      <c r="S55" s="42"/>
      <c r="T55" s="97"/>
      <c r="U55" s="42"/>
      <c r="V55" s="42" t="s">
        <v>414</v>
      </c>
    </row>
    <row r="56" spans="1:22" s="8" customFormat="1" x14ac:dyDescent="0.25">
      <c r="A56" s="19" t="s">
        <v>108</v>
      </c>
      <c r="B56" s="19" t="s">
        <v>55</v>
      </c>
      <c r="C56" s="19" t="s">
        <v>106</v>
      </c>
      <c r="D56" s="1"/>
      <c r="E56" s="11"/>
      <c r="F56" s="11"/>
      <c r="G56" s="11">
        <v>1</v>
      </c>
      <c r="H56" s="11"/>
      <c r="I56" s="11"/>
      <c r="J56" s="11"/>
      <c r="K56" s="32"/>
      <c r="L56" s="41"/>
      <c r="M56" s="19">
        <v>7.63</v>
      </c>
      <c r="N56" s="14">
        <v>5.85</v>
      </c>
      <c r="O56" s="14">
        <v>1</v>
      </c>
      <c r="P56" s="93" t="s">
        <v>48</v>
      </c>
      <c r="Q56" s="84"/>
      <c r="R56" s="1"/>
      <c r="S56" s="1"/>
      <c r="T56" s="99"/>
      <c r="U56" s="1"/>
      <c r="V56" s="1"/>
    </row>
    <row r="57" spans="1:22" s="8" customFormat="1" x14ac:dyDescent="0.25">
      <c r="A57" s="19" t="s">
        <v>122</v>
      </c>
      <c r="B57" s="19" t="s">
        <v>87</v>
      </c>
      <c r="C57" s="85" t="s">
        <v>88</v>
      </c>
      <c r="D57" s="86"/>
      <c r="E57" s="82"/>
      <c r="F57" s="82"/>
      <c r="G57" s="82"/>
      <c r="H57" s="82">
        <v>1</v>
      </c>
      <c r="I57" s="82"/>
      <c r="J57" s="82"/>
      <c r="K57" s="91"/>
      <c r="L57" s="83"/>
      <c r="M57" s="19">
        <v>0.41</v>
      </c>
      <c r="N57" s="14">
        <v>0.42</v>
      </c>
      <c r="O57" s="14" t="s">
        <v>127</v>
      </c>
      <c r="P57" s="93" t="s">
        <v>48</v>
      </c>
      <c r="Q57" s="84"/>
      <c r="R57" s="1"/>
      <c r="S57" s="1"/>
      <c r="T57" s="99"/>
      <c r="U57" s="1"/>
      <c r="V57" s="1"/>
    </row>
    <row r="58" spans="1:22" s="49" customFormat="1" x14ac:dyDescent="0.25">
      <c r="A58" s="27" t="s">
        <v>122</v>
      </c>
      <c r="B58" s="27" t="s">
        <v>28</v>
      </c>
      <c r="C58" s="50" t="s">
        <v>181</v>
      </c>
      <c r="D58" s="51"/>
      <c r="E58" s="51"/>
      <c r="F58" s="51"/>
      <c r="G58" s="51"/>
      <c r="H58" s="51">
        <v>1</v>
      </c>
      <c r="I58" s="51"/>
      <c r="J58" s="51"/>
      <c r="K58" s="52"/>
      <c r="L58" s="53" t="s">
        <v>300</v>
      </c>
      <c r="M58" s="27">
        <v>0.24</v>
      </c>
      <c r="N58" s="46">
        <v>0.27</v>
      </c>
      <c r="O58" s="46" t="s">
        <v>127</v>
      </c>
      <c r="P58" s="57" t="s">
        <v>48</v>
      </c>
      <c r="Q58" s="47">
        <v>0.8</v>
      </c>
      <c r="R58" s="42"/>
      <c r="S58" s="42"/>
      <c r="T58" s="97" t="s">
        <v>376</v>
      </c>
      <c r="U58" s="42"/>
      <c r="V58" s="42" t="s">
        <v>414</v>
      </c>
    </row>
    <row r="59" spans="1:22" s="8" customFormat="1" x14ac:dyDescent="0.25">
      <c r="A59" s="19" t="s">
        <v>122</v>
      </c>
      <c r="B59" s="19" t="s">
        <v>30</v>
      </c>
      <c r="C59" s="81" t="s">
        <v>184</v>
      </c>
      <c r="D59" s="82"/>
      <c r="E59" s="82"/>
      <c r="F59" s="82"/>
      <c r="G59" s="82"/>
      <c r="H59" s="82">
        <v>1</v>
      </c>
      <c r="I59" s="82"/>
      <c r="J59" s="82"/>
      <c r="K59" s="91"/>
      <c r="L59" s="83" t="s">
        <v>288</v>
      </c>
      <c r="M59" s="19">
        <v>2.5299999999999998</v>
      </c>
      <c r="N59" s="14">
        <v>2.25</v>
      </c>
      <c r="O59" s="14" t="s">
        <v>127</v>
      </c>
      <c r="P59" s="93" t="s">
        <v>48</v>
      </c>
      <c r="Q59" s="84"/>
      <c r="R59" s="1"/>
      <c r="S59" s="1"/>
      <c r="T59" s="99"/>
      <c r="U59" s="1"/>
      <c r="V59" s="1"/>
    </row>
    <row r="60" spans="1:22" s="49" customFormat="1" ht="30" x14ac:dyDescent="0.25">
      <c r="A60" s="27" t="s">
        <v>122</v>
      </c>
      <c r="B60" s="27" t="s">
        <v>49</v>
      </c>
      <c r="C60" s="50" t="s">
        <v>205</v>
      </c>
      <c r="D60" s="51"/>
      <c r="E60" s="51"/>
      <c r="F60" s="51"/>
      <c r="G60" s="51"/>
      <c r="H60" s="51">
        <v>1</v>
      </c>
      <c r="I60" s="51"/>
      <c r="J60" s="51"/>
      <c r="K60" s="52"/>
      <c r="L60" s="53" t="s">
        <v>289</v>
      </c>
      <c r="M60" s="27">
        <v>0.28000000000000003</v>
      </c>
      <c r="N60" s="46">
        <v>0.31</v>
      </c>
      <c r="O60" s="46" t="s">
        <v>127</v>
      </c>
      <c r="P60" s="57" t="s">
        <v>48</v>
      </c>
      <c r="Q60" s="47">
        <v>0.8</v>
      </c>
      <c r="R60" s="42"/>
      <c r="S60" s="42"/>
      <c r="T60" s="96" t="s">
        <v>374</v>
      </c>
      <c r="U60" s="43"/>
      <c r="V60" s="42" t="s">
        <v>414</v>
      </c>
    </row>
    <row r="61" spans="1:22" s="8" customFormat="1" x14ac:dyDescent="0.25">
      <c r="A61" s="19" t="s">
        <v>122</v>
      </c>
      <c r="B61" s="19" t="s">
        <v>50</v>
      </c>
      <c r="C61" s="81" t="s">
        <v>177</v>
      </c>
      <c r="D61" s="82"/>
      <c r="E61" s="82"/>
      <c r="F61" s="82"/>
      <c r="G61" s="82">
        <v>1</v>
      </c>
      <c r="H61" s="82"/>
      <c r="I61" s="82"/>
      <c r="J61" s="82"/>
      <c r="K61" s="91"/>
      <c r="L61" s="83" t="s">
        <v>290</v>
      </c>
      <c r="M61" s="19">
        <v>6.74</v>
      </c>
      <c r="N61" s="14">
        <v>5.67</v>
      </c>
      <c r="O61" s="14" t="s">
        <v>127</v>
      </c>
      <c r="P61" s="93" t="s">
        <v>48</v>
      </c>
      <c r="Q61" s="84"/>
      <c r="R61" s="1"/>
      <c r="S61" s="1"/>
      <c r="T61" s="99"/>
      <c r="U61" s="1"/>
      <c r="V61" s="1"/>
    </row>
    <row r="62" spans="1:22" s="49" customFormat="1" x14ac:dyDescent="0.25">
      <c r="A62" s="27" t="s">
        <v>122</v>
      </c>
      <c r="B62" s="27" t="s">
        <v>34</v>
      </c>
      <c r="C62" s="50" t="s">
        <v>174</v>
      </c>
      <c r="D62" s="51"/>
      <c r="E62" s="51"/>
      <c r="F62" s="51"/>
      <c r="G62" s="51"/>
      <c r="H62" s="51"/>
      <c r="I62" s="51"/>
      <c r="J62" s="51">
        <v>1</v>
      </c>
      <c r="K62" s="52"/>
      <c r="L62" s="53" t="s">
        <v>301</v>
      </c>
      <c r="M62" s="27">
        <v>0.18</v>
      </c>
      <c r="N62" s="46">
        <v>0.23</v>
      </c>
      <c r="O62" s="46" t="s">
        <v>127</v>
      </c>
      <c r="P62" s="57" t="s">
        <v>48</v>
      </c>
      <c r="Q62" s="47">
        <v>0.8</v>
      </c>
      <c r="R62" s="42"/>
      <c r="S62" s="42"/>
      <c r="T62" s="97" t="s">
        <v>376</v>
      </c>
      <c r="U62" s="42"/>
      <c r="V62" s="42" t="s">
        <v>414</v>
      </c>
    </row>
    <row r="63" spans="1:22" s="8" customFormat="1" x14ac:dyDescent="0.25">
      <c r="A63" s="19" t="s">
        <v>122</v>
      </c>
      <c r="B63" s="19" t="s">
        <v>36</v>
      </c>
      <c r="C63" s="85" t="s">
        <v>212</v>
      </c>
      <c r="D63" s="86"/>
      <c r="E63" s="82"/>
      <c r="F63" s="82"/>
      <c r="G63" s="82">
        <v>1</v>
      </c>
      <c r="H63" s="82"/>
      <c r="I63" s="82"/>
      <c r="J63" s="82"/>
      <c r="K63" s="91"/>
      <c r="L63" s="83" t="s">
        <v>302</v>
      </c>
      <c r="M63" s="19">
        <v>1.6</v>
      </c>
      <c r="N63" s="14">
        <v>1.62</v>
      </c>
      <c r="O63" s="14" t="s">
        <v>127</v>
      </c>
      <c r="P63" s="93" t="s">
        <v>48</v>
      </c>
      <c r="Q63" s="84"/>
      <c r="R63" s="1"/>
      <c r="S63" s="1"/>
      <c r="T63" s="99"/>
      <c r="U63" s="1"/>
      <c r="V63" s="1"/>
    </row>
    <row r="64" spans="1:22" s="49" customFormat="1" x14ac:dyDescent="0.25">
      <c r="A64" s="27" t="s">
        <v>122</v>
      </c>
      <c r="B64" s="27" t="s">
        <v>54</v>
      </c>
      <c r="C64" s="55" t="s">
        <v>139</v>
      </c>
      <c r="D64" s="48"/>
      <c r="E64" s="51"/>
      <c r="F64" s="51"/>
      <c r="G64" s="51"/>
      <c r="H64" s="51">
        <v>1</v>
      </c>
      <c r="I64" s="51"/>
      <c r="J64" s="51"/>
      <c r="K64" s="52"/>
      <c r="L64" s="53" t="s">
        <v>291</v>
      </c>
      <c r="M64" s="27">
        <v>0.52</v>
      </c>
      <c r="N64" s="46">
        <v>0.41</v>
      </c>
      <c r="O64" s="46" t="s">
        <v>127</v>
      </c>
      <c r="P64" s="57" t="s">
        <v>48</v>
      </c>
      <c r="Q64" s="47">
        <v>0.8</v>
      </c>
      <c r="R64" s="42"/>
      <c r="S64" s="42"/>
      <c r="T64" s="97" t="s">
        <v>375</v>
      </c>
      <c r="U64" s="42"/>
      <c r="V64" s="42" t="s">
        <v>414</v>
      </c>
    </row>
    <row r="65" spans="1:22" s="49" customFormat="1" x14ac:dyDescent="0.25">
      <c r="A65" s="27" t="s">
        <v>122</v>
      </c>
      <c r="B65" s="27" t="s">
        <v>42</v>
      </c>
      <c r="C65" s="50" t="s">
        <v>195</v>
      </c>
      <c r="D65" s="51"/>
      <c r="E65" s="51"/>
      <c r="F65" s="51"/>
      <c r="G65" s="51"/>
      <c r="H65" s="51">
        <v>1</v>
      </c>
      <c r="I65" s="51"/>
      <c r="J65" s="51"/>
      <c r="K65" s="52"/>
      <c r="L65" s="53" t="s">
        <v>303</v>
      </c>
      <c r="M65" s="27">
        <v>3.36</v>
      </c>
      <c r="N65" s="46">
        <v>3.1</v>
      </c>
      <c r="O65" s="46" t="s">
        <v>127</v>
      </c>
      <c r="P65" s="57" t="s">
        <v>48</v>
      </c>
      <c r="Q65" s="47">
        <v>0.8</v>
      </c>
      <c r="R65" s="42"/>
      <c r="S65" s="42"/>
      <c r="T65" s="97"/>
      <c r="U65" s="42"/>
      <c r="V65" s="42" t="s">
        <v>414</v>
      </c>
    </row>
    <row r="66" spans="1:22" s="49" customFormat="1" x14ac:dyDescent="0.25">
      <c r="A66" s="27" t="s">
        <v>122</v>
      </c>
      <c r="B66" s="27" t="s">
        <v>211</v>
      </c>
      <c r="C66" s="55" t="s">
        <v>210</v>
      </c>
      <c r="D66" s="48"/>
      <c r="E66" s="51"/>
      <c r="F66" s="51"/>
      <c r="G66" s="51"/>
      <c r="H66" s="51"/>
      <c r="I66" s="51"/>
      <c r="J66" s="51"/>
      <c r="K66" s="51" t="s">
        <v>256</v>
      </c>
      <c r="L66" s="53" t="s">
        <v>292</v>
      </c>
      <c r="M66" s="27">
        <v>2.93</v>
      </c>
      <c r="N66" s="46">
        <v>1.25</v>
      </c>
      <c r="O66" s="46" t="s">
        <v>127</v>
      </c>
      <c r="P66" s="57" t="s">
        <v>48</v>
      </c>
      <c r="Q66" s="47"/>
      <c r="R66" s="42"/>
      <c r="S66" s="42"/>
      <c r="T66" s="97"/>
      <c r="U66" s="42"/>
      <c r="V66" s="42"/>
    </row>
    <row r="67" spans="1:22" s="49" customFormat="1" x14ac:dyDescent="0.25">
      <c r="A67" s="27" t="s">
        <v>122</v>
      </c>
      <c r="B67" s="27" t="s">
        <v>43</v>
      </c>
      <c r="C67" s="50" t="s">
        <v>173</v>
      </c>
      <c r="D67" s="51"/>
      <c r="E67" s="51"/>
      <c r="F67" s="51"/>
      <c r="G67" s="51"/>
      <c r="H67" s="51">
        <v>1</v>
      </c>
      <c r="I67" s="51"/>
      <c r="J67" s="51"/>
      <c r="K67" s="52"/>
      <c r="L67" s="53" t="s">
        <v>293</v>
      </c>
      <c r="M67" s="27">
        <v>0.28000000000000003</v>
      </c>
      <c r="N67" s="46">
        <v>0.37</v>
      </c>
      <c r="O67" s="46" t="s">
        <v>127</v>
      </c>
      <c r="P67" s="57" t="s">
        <v>48</v>
      </c>
      <c r="Q67" s="47">
        <v>0.8</v>
      </c>
      <c r="R67" s="42"/>
      <c r="S67" s="42"/>
      <c r="T67" s="97" t="s">
        <v>373</v>
      </c>
      <c r="U67" s="42"/>
      <c r="V67" s="42" t="s">
        <v>414</v>
      </c>
    </row>
    <row r="68" spans="1:22" s="49" customFormat="1" x14ac:dyDescent="0.25">
      <c r="A68" s="27" t="s">
        <v>124</v>
      </c>
      <c r="B68" s="55" t="s">
        <v>27</v>
      </c>
      <c r="C68" s="55" t="s">
        <v>221</v>
      </c>
      <c r="D68" s="48"/>
      <c r="E68" s="51"/>
      <c r="F68" s="51"/>
      <c r="G68" s="51"/>
      <c r="H68" s="51">
        <v>1</v>
      </c>
      <c r="I68" s="51"/>
      <c r="J68" s="51">
        <v>1</v>
      </c>
      <c r="K68" s="52"/>
      <c r="L68" s="53" t="s">
        <v>264</v>
      </c>
      <c r="M68" s="27">
        <v>136</v>
      </c>
      <c r="N68" s="46">
        <v>3.32</v>
      </c>
      <c r="O68" s="46">
        <v>10.15</v>
      </c>
      <c r="P68" s="57" t="s">
        <v>48</v>
      </c>
      <c r="Q68" s="47">
        <v>0.8</v>
      </c>
      <c r="R68" s="42"/>
      <c r="S68" s="42"/>
      <c r="T68" s="97"/>
      <c r="U68" s="42" t="s">
        <v>414</v>
      </c>
      <c r="V68" s="42" t="s">
        <v>414</v>
      </c>
    </row>
    <row r="69" spans="1:22" s="8" customFormat="1" x14ac:dyDescent="0.25">
      <c r="A69" s="19" t="s">
        <v>124</v>
      </c>
      <c r="B69" s="85" t="s">
        <v>91</v>
      </c>
      <c r="C69" s="81" t="s">
        <v>182</v>
      </c>
      <c r="D69" s="82"/>
      <c r="E69" s="82"/>
      <c r="F69" s="82"/>
      <c r="G69" s="82"/>
      <c r="H69" s="82"/>
      <c r="I69" s="82"/>
      <c r="J69" s="82"/>
      <c r="K69" s="82" t="s">
        <v>256</v>
      </c>
      <c r="L69" s="83"/>
      <c r="M69" s="19">
        <v>43.2</v>
      </c>
      <c r="N69" s="14" t="s">
        <v>127</v>
      </c>
      <c r="O69" s="14" t="s">
        <v>127</v>
      </c>
      <c r="P69" s="93" t="s">
        <v>48</v>
      </c>
      <c r="Q69" s="84">
        <v>0.8</v>
      </c>
      <c r="R69" s="1"/>
      <c r="S69" s="1"/>
      <c r="T69" s="99"/>
      <c r="U69" s="1"/>
      <c r="V69" s="1"/>
    </row>
    <row r="70" spans="1:22" s="49" customFormat="1" x14ac:dyDescent="0.25">
      <c r="A70" s="27" t="s">
        <v>124</v>
      </c>
      <c r="B70" s="55" t="s">
        <v>92</v>
      </c>
      <c r="C70" s="50" t="s">
        <v>180</v>
      </c>
      <c r="D70" s="51"/>
      <c r="E70" s="52"/>
      <c r="F70" s="52"/>
      <c r="G70" s="52"/>
      <c r="H70" s="52"/>
      <c r="I70" s="52"/>
      <c r="J70" s="52"/>
      <c r="K70" s="51" t="s">
        <v>256</v>
      </c>
      <c r="L70" s="53"/>
      <c r="M70" s="27">
        <v>8.2100000000000009</v>
      </c>
      <c r="N70" s="46">
        <v>5.48</v>
      </c>
      <c r="O70" s="46" t="s">
        <v>127</v>
      </c>
      <c r="P70" s="57" t="s">
        <v>48</v>
      </c>
      <c r="Q70" s="47">
        <v>0.8</v>
      </c>
      <c r="R70" s="42"/>
      <c r="S70" s="42"/>
      <c r="T70" s="97"/>
      <c r="U70" s="42"/>
      <c r="V70" s="42" t="s">
        <v>414</v>
      </c>
    </row>
    <row r="71" spans="1:22" x14ac:dyDescent="0.25">
      <c r="A71" s="21"/>
      <c r="B71" s="21"/>
      <c r="C71" s="22" t="s">
        <v>233</v>
      </c>
      <c r="D71" s="24">
        <v>3</v>
      </c>
      <c r="E71" s="31">
        <f>SUM(E42:E70)</f>
        <v>12</v>
      </c>
      <c r="F71" s="31">
        <f>SUM(F42:F70)</f>
        <v>0</v>
      </c>
      <c r="G71" s="31">
        <f t="shared" ref="G71:K71" si="1">SUM(G42:G70)</f>
        <v>8</v>
      </c>
      <c r="H71" s="31">
        <f t="shared" si="1"/>
        <v>9</v>
      </c>
      <c r="I71" s="31" t="s">
        <v>257</v>
      </c>
      <c r="J71" s="31">
        <f t="shared" si="1"/>
        <v>4</v>
      </c>
      <c r="K71" s="31">
        <f t="shared" si="1"/>
        <v>0</v>
      </c>
      <c r="L71" s="38"/>
      <c r="M71" s="22">
        <f>SUM(M52:M70,M42:M50)</f>
        <v>663.09000000000015</v>
      </c>
      <c r="N71" s="22">
        <f>SUM(N42:N70)</f>
        <v>244.8299999999999</v>
      </c>
      <c r="O71" s="22">
        <f t="shared" ref="O71:P71" si="2">SUM(O42:O70)</f>
        <v>12.49</v>
      </c>
      <c r="P71" s="22">
        <f t="shared" si="2"/>
        <v>0</v>
      </c>
      <c r="Q71" s="24"/>
      <c r="R71" s="24"/>
      <c r="S71" s="24"/>
      <c r="T71" s="100"/>
      <c r="U71" s="24"/>
      <c r="V71" s="24"/>
    </row>
    <row r="72" spans="1:22" x14ac:dyDescent="0.25">
      <c r="A72" s="12"/>
      <c r="B72" s="12"/>
      <c r="C72" s="12"/>
      <c r="D72" s="13"/>
      <c r="E72" s="34"/>
      <c r="F72" s="34"/>
      <c r="G72" s="34"/>
      <c r="H72" s="34"/>
      <c r="I72" s="34"/>
      <c r="J72" s="34"/>
      <c r="K72" s="34"/>
      <c r="L72" s="39"/>
      <c r="M72" s="25"/>
      <c r="N72" s="3"/>
      <c r="O72" s="3"/>
      <c r="P72" s="12"/>
      <c r="Q72" s="13"/>
      <c r="R72" s="13"/>
      <c r="S72" s="13"/>
      <c r="T72" s="101"/>
      <c r="U72" s="13"/>
      <c r="V72" s="13"/>
    </row>
    <row r="73" spans="1:22" ht="240" customHeight="1" x14ac:dyDescent="0.25">
      <c r="A73" s="17" t="s">
        <v>97</v>
      </c>
      <c r="B73" s="10" t="s">
        <v>131</v>
      </c>
      <c r="C73" s="10" t="s">
        <v>24</v>
      </c>
      <c r="D73" s="31" t="s">
        <v>259</v>
      </c>
      <c r="E73" s="31" t="s">
        <v>245</v>
      </c>
      <c r="F73" s="31" t="s">
        <v>261</v>
      </c>
      <c r="G73" s="31" t="s">
        <v>242</v>
      </c>
      <c r="H73" s="31" t="s">
        <v>246</v>
      </c>
      <c r="I73" s="31" t="s">
        <v>248</v>
      </c>
      <c r="J73" s="31" t="s">
        <v>243</v>
      </c>
      <c r="K73" s="31" t="s">
        <v>244</v>
      </c>
      <c r="L73" s="38" t="s">
        <v>262</v>
      </c>
      <c r="M73" s="15" t="s">
        <v>25</v>
      </c>
      <c r="N73" s="15" t="s">
        <v>125</v>
      </c>
      <c r="O73" s="15" t="s">
        <v>126</v>
      </c>
      <c r="P73" s="15" t="s">
        <v>78</v>
      </c>
      <c r="Q73" s="15" t="s">
        <v>322</v>
      </c>
      <c r="R73" s="15" t="s">
        <v>323</v>
      </c>
      <c r="S73" s="26" t="s">
        <v>324</v>
      </c>
      <c r="T73" s="95" t="s">
        <v>325</v>
      </c>
      <c r="U73" s="26"/>
      <c r="V73" s="26"/>
    </row>
    <row r="74" spans="1:22" s="49" customFormat="1" ht="60" x14ac:dyDescent="0.25">
      <c r="A74" s="27" t="s">
        <v>123</v>
      </c>
      <c r="B74" s="27" t="s">
        <v>58</v>
      </c>
      <c r="C74" s="27" t="s">
        <v>160</v>
      </c>
      <c r="D74" s="42"/>
      <c r="E74" s="43">
        <v>3</v>
      </c>
      <c r="F74" s="43"/>
      <c r="G74" s="43"/>
      <c r="H74" s="43"/>
      <c r="I74" s="44"/>
      <c r="J74" s="44"/>
      <c r="K74" s="44"/>
      <c r="L74" s="45" t="s">
        <v>304</v>
      </c>
      <c r="M74" s="27">
        <v>22</v>
      </c>
      <c r="N74" s="46">
        <v>17.87</v>
      </c>
      <c r="O74" s="46" t="s">
        <v>127</v>
      </c>
      <c r="P74" s="27" t="s">
        <v>63</v>
      </c>
      <c r="Q74" s="47">
        <v>0.9</v>
      </c>
      <c r="R74" s="42"/>
      <c r="S74" s="42"/>
      <c r="T74" s="96" t="s">
        <v>370</v>
      </c>
      <c r="U74" s="43"/>
      <c r="V74" s="43" t="s">
        <v>414</v>
      </c>
    </row>
    <row r="75" spans="1:22" s="49" customFormat="1" ht="30" x14ac:dyDescent="0.25">
      <c r="A75" s="27" t="s">
        <v>123</v>
      </c>
      <c r="B75" s="27" t="s">
        <v>63</v>
      </c>
      <c r="C75" s="27" t="s">
        <v>147</v>
      </c>
      <c r="D75" s="42"/>
      <c r="E75" s="43">
        <v>2</v>
      </c>
      <c r="F75" s="43"/>
      <c r="G75" s="43"/>
      <c r="H75" s="43"/>
      <c r="I75" s="44"/>
      <c r="J75" s="44"/>
      <c r="K75" s="44"/>
      <c r="L75" s="45" t="s">
        <v>294</v>
      </c>
      <c r="M75" s="27">
        <v>95.8</v>
      </c>
      <c r="N75" s="46">
        <v>81.72</v>
      </c>
      <c r="O75" s="46" t="s">
        <v>127</v>
      </c>
      <c r="P75" s="27" t="s">
        <v>63</v>
      </c>
      <c r="Q75" s="47">
        <v>0.8</v>
      </c>
      <c r="R75" s="42"/>
      <c r="S75" s="42"/>
      <c r="T75" s="96" t="s">
        <v>371</v>
      </c>
      <c r="U75" s="43"/>
      <c r="V75" s="43" t="s">
        <v>414</v>
      </c>
    </row>
    <row r="76" spans="1:22" s="49" customFormat="1" ht="30" x14ac:dyDescent="0.25">
      <c r="A76" s="27" t="s">
        <v>123</v>
      </c>
      <c r="B76" s="27" t="s">
        <v>230</v>
      </c>
      <c r="C76" s="27" t="s">
        <v>231</v>
      </c>
      <c r="D76" s="42"/>
      <c r="E76" s="43">
        <v>1</v>
      </c>
      <c r="F76" s="43"/>
      <c r="G76" s="43"/>
      <c r="H76" s="43"/>
      <c r="I76" s="44"/>
      <c r="J76" s="44"/>
      <c r="K76" s="44"/>
      <c r="L76" s="45" t="s">
        <v>288</v>
      </c>
      <c r="M76" s="27">
        <v>202</v>
      </c>
      <c r="N76" s="46">
        <v>61.05</v>
      </c>
      <c r="O76" s="46" t="s">
        <v>127</v>
      </c>
      <c r="P76" s="27" t="s">
        <v>63</v>
      </c>
      <c r="Q76" s="47">
        <v>0.75</v>
      </c>
      <c r="R76" s="42"/>
      <c r="S76" s="42"/>
      <c r="T76" s="96" t="s">
        <v>372</v>
      </c>
      <c r="U76" s="43" t="s">
        <v>414</v>
      </c>
      <c r="V76" s="43"/>
    </row>
    <row r="77" spans="1:22" s="8" customFormat="1" x14ac:dyDescent="0.25">
      <c r="A77" s="19" t="s">
        <v>123</v>
      </c>
      <c r="B77" s="19" t="s">
        <v>133</v>
      </c>
      <c r="C77" s="19" t="s">
        <v>224</v>
      </c>
      <c r="D77" s="1"/>
      <c r="E77" s="11">
        <v>1</v>
      </c>
      <c r="F77" s="11"/>
      <c r="G77" s="11"/>
      <c r="H77" s="11"/>
      <c r="I77" s="32"/>
      <c r="J77" s="32"/>
      <c r="K77" s="32"/>
      <c r="L77" s="41" t="s">
        <v>305</v>
      </c>
      <c r="M77" s="19">
        <v>37.5</v>
      </c>
      <c r="N77" s="14">
        <v>13.09</v>
      </c>
      <c r="O77" s="14">
        <v>4.01</v>
      </c>
      <c r="P77" s="19" t="s">
        <v>63</v>
      </c>
      <c r="Q77" s="1"/>
      <c r="R77" s="1"/>
      <c r="S77" s="1"/>
      <c r="T77" s="99"/>
      <c r="U77" s="1"/>
      <c r="V77" s="1"/>
    </row>
    <row r="78" spans="1:22" s="49" customFormat="1" x14ac:dyDescent="0.25">
      <c r="A78" s="27" t="s">
        <v>108</v>
      </c>
      <c r="B78" s="27" t="s">
        <v>56</v>
      </c>
      <c r="C78" s="27" t="s">
        <v>161</v>
      </c>
      <c r="D78" s="42"/>
      <c r="E78" s="43">
        <v>1</v>
      </c>
      <c r="F78" s="43"/>
      <c r="G78" s="43"/>
      <c r="H78" s="43"/>
      <c r="I78" s="44"/>
      <c r="J78" s="44"/>
      <c r="K78" s="44"/>
      <c r="L78" s="45" t="s">
        <v>306</v>
      </c>
      <c r="M78" s="27">
        <v>13.2</v>
      </c>
      <c r="N78" s="46">
        <v>13.52</v>
      </c>
      <c r="O78" s="46" t="s">
        <v>127</v>
      </c>
      <c r="P78" s="27" t="s">
        <v>63</v>
      </c>
      <c r="Q78" s="47">
        <v>0.75</v>
      </c>
      <c r="R78" s="42"/>
      <c r="S78" s="42"/>
      <c r="T78" s="97"/>
      <c r="U78" s="42"/>
      <c r="V78" s="42" t="s">
        <v>414</v>
      </c>
    </row>
    <row r="79" spans="1:22" s="8" customFormat="1" x14ac:dyDescent="0.25">
      <c r="A79" s="19" t="s">
        <v>108</v>
      </c>
      <c r="B79" s="19" t="s">
        <v>128</v>
      </c>
      <c r="C79" s="19" t="s">
        <v>162</v>
      </c>
      <c r="D79" s="1"/>
      <c r="E79" s="11"/>
      <c r="F79" s="11"/>
      <c r="G79" s="11">
        <v>1</v>
      </c>
      <c r="H79" s="11"/>
      <c r="I79" s="32"/>
      <c r="J79" s="32"/>
      <c r="K79" s="32"/>
      <c r="L79" s="41" t="s">
        <v>307</v>
      </c>
      <c r="M79" s="19">
        <v>1.6</v>
      </c>
      <c r="N79" s="14">
        <v>0.86</v>
      </c>
      <c r="O79" s="14" t="s">
        <v>127</v>
      </c>
      <c r="P79" s="19" t="s">
        <v>63</v>
      </c>
      <c r="Q79" s="1"/>
      <c r="R79" s="1"/>
      <c r="S79" s="1"/>
      <c r="T79" s="99"/>
      <c r="U79" s="1"/>
      <c r="V79" s="1"/>
    </row>
    <row r="80" spans="1:22" s="8" customFormat="1" x14ac:dyDescent="0.25">
      <c r="A80" s="19" t="s">
        <v>108</v>
      </c>
      <c r="B80" s="19" t="s">
        <v>79</v>
      </c>
      <c r="C80" s="87" t="s">
        <v>206</v>
      </c>
      <c r="D80" s="11"/>
      <c r="E80" s="11">
        <v>1</v>
      </c>
      <c r="F80" s="11"/>
      <c r="G80" s="11"/>
      <c r="H80" s="11"/>
      <c r="I80" s="32"/>
      <c r="J80" s="32"/>
      <c r="K80" s="32"/>
      <c r="L80" s="41"/>
      <c r="M80" s="19">
        <v>7.15</v>
      </c>
      <c r="N80" s="14">
        <v>5.78</v>
      </c>
      <c r="O80" s="14">
        <v>1.1599999999999999</v>
      </c>
      <c r="P80" s="19" t="s">
        <v>63</v>
      </c>
      <c r="Q80" s="1"/>
      <c r="R80" s="1"/>
      <c r="S80" s="1"/>
      <c r="T80" s="99"/>
      <c r="U80" s="1"/>
      <c r="V80" s="1"/>
    </row>
    <row r="81" spans="1:22" s="49" customFormat="1" x14ac:dyDescent="0.25">
      <c r="A81" s="27" t="s">
        <v>108</v>
      </c>
      <c r="B81" s="27" t="s">
        <v>60</v>
      </c>
      <c r="C81" s="27" t="s">
        <v>93</v>
      </c>
      <c r="D81" s="42"/>
      <c r="E81" s="43"/>
      <c r="F81" s="43"/>
      <c r="G81" s="43"/>
      <c r="H81" s="43"/>
      <c r="I81" s="44"/>
      <c r="J81" s="44"/>
      <c r="K81" s="44"/>
      <c r="L81" s="45" t="s">
        <v>308</v>
      </c>
      <c r="M81" s="27">
        <v>1.58</v>
      </c>
      <c r="N81" s="46">
        <v>1.52</v>
      </c>
      <c r="O81" s="46" t="s">
        <v>127</v>
      </c>
      <c r="P81" s="27" t="s">
        <v>63</v>
      </c>
      <c r="Q81" s="47">
        <v>0.9</v>
      </c>
      <c r="R81" s="42"/>
      <c r="S81" s="42"/>
      <c r="T81" s="97"/>
      <c r="U81" s="42"/>
      <c r="V81" s="42" t="s">
        <v>414</v>
      </c>
    </row>
    <row r="82" spans="1:22" s="49" customFormat="1" x14ac:dyDescent="0.25">
      <c r="A82" s="27" t="s">
        <v>108</v>
      </c>
      <c r="B82" s="27" t="s">
        <v>66</v>
      </c>
      <c r="C82" s="27" t="s">
        <v>140</v>
      </c>
      <c r="D82" s="42"/>
      <c r="E82" s="43">
        <v>1</v>
      </c>
      <c r="F82" s="43"/>
      <c r="G82" s="43"/>
      <c r="H82" s="43"/>
      <c r="I82" s="44"/>
      <c r="J82" s="44"/>
      <c r="K82" s="44"/>
      <c r="L82" s="45" t="s">
        <v>309</v>
      </c>
      <c r="M82" s="27">
        <v>46.2</v>
      </c>
      <c r="N82" s="46">
        <v>4.43</v>
      </c>
      <c r="O82" s="46" t="s">
        <v>127</v>
      </c>
      <c r="P82" s="27" t="s">
        <v>63</v>
      </c>
      <c r="Q82" s="47">
        <v>0.8</v>
      </c>
      <c r="R82" s="42"/>
      <c r="S82" s="42"/>
      <c r="T82" s="97" t="s">
        <v>326</v>
      </c>
      <c r="U82" s="42" t="s">
        <v>414</v>
      </c>
      <c r="V82" s="42"/>
    </row>
    <row r="83" spans="1:22" s="49" customFormat="1" x14ac:dyDescent="0.25">
      <c r="A83" s="27" t="s">
        <v>108</v>
      </c>
      <c r="B83" s="27" t="s">
        <v>70</v>
      </c>
      <c r="C83" s="27" t="s">
        <v>71</v>
      </c>
      <c r="D83" s="42"/>
      <c r="E83" s="43"/>
      <c r="F83" s="43"/>
      <c r="G83" s="43"/>
      <c r="H83" s="43"/>
      <c r="I83" s="44"/>
      <c r="J83" s="44"/>
      <c r="K83" s="44"/>
      <c r="L83" s="45"/>
      <c r="M83" s="27">
        <v>12</v>
      </c>
      <c r="N83" s="46" t="s">
        <v>127</v>
      </c>
      <c r="O83" s="46" t="s">
        <v>127</v>
      </c>
      <c r="P83" s="27" t="s">
        <v>63</v>
      </c>
      <c r="Q83" s="42"/>
      <c r="R83" s="42"/>
      <c r="S83" s="42"/>
      <c r="T83" s="97"/>
      <c r="U83" s="42"/>
      <c r="V83" s="42"/>
    </row>
    <row r="84" spans="1:22" s="8" customFormat="1" x14ac:dyDescent="0.25">
      <c r="A84" s="19" t="s">
        <v>122</v>
      </c>
      <c r="B84" s="19" t="s">
        <v>89</v>
      </c>
      <c r="C84" s="87" t="s">
        <v>90</v>
      </c>
      <c r="D84" s="11"/>
      <c r="E84" s="11"/>
      <c r="F84" s="11"/>
      <c r="G84" s="11"/>
      <c r="H84" s="11"/>
      <c r="I84" s="32"/>
      <c r="J84" s="32"/>
      <c r="K84" s="32"/>
      <c r="L84" s="41"/>
      <c r="M84" s="19">
        <v>0.2</v>
      </c>
      <c r="N84" s="14">
        <v>0.23</v>
      </c>
      <c r="O84" s="14" t="s">
        <v>127</v>
      </c>
      <c r="P84" s="19" t="s">
        <v>63</v>
      </c>
      <c r="Q84" s="1"/>
      <c r="R84" s="1"/>
      <c r="S84" s="1"/>
      <c r="T84" s="99"/>
      <c r="U84" s="1"/>
      <c r="V84" s="1"/>
    </row>
    <row r="85" spans="1:22" s="8" customFormat="1" x14ac:dyDescent="0.25">
      <c r="A85" s="19" t="s">
        <v>122</v>
      </c>
      <c r="B85" s="19" t="s">
        <v>82</v>
      </c>
      <c r="C85" s="87" t="s">
        <v>198</v>
      </c>
      <c r="D85" s="11"/>
      <c r="E85" s="11"/>
      <c r="F85" s="11"/>
      <c r="G85" s="11">
        <v>1</v>
      </c>
      <c r="H85" s="11"/>
      <c r="I85" s="32"/>
      <c r="J85" s="32"/>
      <c r="K85" s="32"/>
      <c r="L85" s="41"/>
      <c r="M85" s="19">
        <v>0.21</v>
      </c>
      <c r="N85" s="14">
        <v>0.28000000000000003</v>
      </c>
      <c r="O85" s="14" t="s">
        <v>127</v>
      </c>
      <c r="P85" s="19" t="s">
        <v>63</v>
      </c>
      <c r="Q85" s="1"/>
      <c r="R85" s="1"/>
      <c r="S85" s="1"/>
      <c r="T85" s="99"/>
      <c r="U85" s="1"/>
      <c r="V85" s="1"/>
    </row>
    <row r="86" spans="1:22" s="8" customFormat="1" x14ac:dyDescent="0.25">
      <c r="A86" s="19" t="s">
        <v>122</v>
      </c>
      <c r="B86" s="19" t="s">
        <v>59</v>
      </c>
      <c r="C86" s="81" t="s">
        <v>204</v>
      </c>
      <c r="D86" s="82"/>
      <c r="E86" s="82">
        <v>1</v>
      </c>
      <c r="F86" s="82"/>
      <c r="G86" s="82"/>
      <c r="H86" s="82"/>
      <c r="I86" s="91"/>
      <c r="J86" s="91"/>
      <c r="K86" s="91"/>
      <c r="L86" s="83"/>
      <c r="M86" s="19">
        <v>5.84</v>
      </c>
      <c r="N86" s="14">
        <v>3.02</v>
      </c>
      <c r="O86" s="14" t="s">
        <v>127</v>
      </c>
      <c r="P86" s="19" t="s">
        <v>63</v>
      </c>
      <c r="Q86" s="1"/>
      <c r="R86" s="1"/>
      <c r="S86" s="1"/>
      <c r="T86" s="99"/>
      <c r="U86" s="1"/>
      <c r="V86" s="1"/>
    </row>
    <row r="87" spans="1:22" s="8" customFormat="1" x14ac:dyDescent="0.25">
      <c r="A87" s="19" t="s">
        <v>122</v>
      </c>
      <c r="B87" s="19" t="s">
        <v>129</v>
      </c>
      <c r="C87" s="19" t="s">
        <v>81</v>
      </c>
      <c r="D87" s="1"/>
      <c r="E87" s="11"/>
      <c r="F87" s="11"/>
      <c r="G87" s="11">
        <v>1</v>
      </c>
      <c r="H87" s="11"/>
      <c r="I87" s="32"/>
      <c r="J87" s="32"/>
      <c r="K87" s="32"/>
      <c r="L87" s="41"/>
      <c r="M87" s="19">
        <v>0.93</v>
      </c>
      <c r="N87" s="14">
        <v>0.71</v>
      </c>
      <c r="O87" s="14" t="s">
        <v>127</v>
      </c>
      <c r="P87" s="19" t="s">
        <v>63</v>
      </c>
      <c r="Q87" s="1"/>
      <c r="R87" s="1"/>
      <c r="S87" s="1"/>
      <c r="T87" s="99"/>
      <c r="U87" s="1"/>
      <c r="V87" s="1"/>
    </row>
    <row r="88" spans="1:22" s="8" customFormat="1" x14ac:dyDescent="0.25">
      <c r="A88" s="19" t="s">
        <v>122</v>
      </c>
      <c r="B88" s="19" t="s">
        <v>61</v>
      </c>
      <c r="C88" s="19" t="s">
        <v>141</v>
      </c>
      <c r="D88" s="1"/>
      <c r="E88" s="11"/>
      <c r="F88" s="11"/>
      <c r="G88" s="82">
        <v>1</v>
      </c>
      <c r="H88" s="11"/>
      <c r="I88" s="32"/>
      <c r="J88" s="32"/>
      <c r="K88" s="32"/>
      <c r="L88" s="41" t="s">
        <v>290</v>
      </c>
      <c r="M88" s="19">
        <v>71.2</v>
      </c>
      <c r="N88" s="14">
        <v>2.38</v>
      </c>
      <c r="O88" s="14" t="s">
        <v>127</v>
      </c>
      <c r="P88" s="19" t="s">
        <v>63</v>
      </c>
      <c r="Q88" s="1"/>
      <c r="R88" s="1"/>
      <c r="S88" s="1"/>
      <c r="T88" s="99"/>
      <c r="U88" s="1"/>
      <c r="V88" s="1"/>
    </row>
    <row r="89" spans="1:22" s="49" customFormat="1" x14ac:dyDescent="0.25">
      <c r="A89" s="27" t="s">
        <v>122</v>
      </c>
      <c r="B89" s="27" t="s">
        <v>64</v>
      </c>
      <c r="C89" s="27" t="s">
        <v>148</v>
      </c>
      <c r="D89" s="42"/>
      <c r="E89" s="43"/>
      <c r="F89" s="43"/>
      <c r="G89" s="51">
        <v>1</v>
      </c>
      <c r="H89" s="43"/>
      <c r="I89" s="44"/>
      <c r="J89" s="44"/>
      <c r="K89" s="44"/>
      <c r="L89" s="45" t="s">
        <v>310</v>
      </c>
      <c r="M89" s="27">
        <v>1.08</v>
      </c>
      <c r="N89" s="46">
        <v>1.49</v>
      </c>
      <c r="O89" s="46" t="s">
        <v>127</v>
      </c>
      <c r="P89" s="27" t="s">
        <v>63</v>
      </c>
      <c r="Q89" s="47">
        <v>0.9</v>
      </c>
      <c r="R89" s="42"/>
      <c r="S89" s="42"/>
      <c r="T89" s="97"/>
      <c r="U89" s="42"/>
      <c r="V89" s="42" t="s">
        <v>414</v>
      </c>
    </row>
    <row r="90" spans="1:22" s="49" customFormat="1" x14ac:dyDescent="0.25">
      <c r="A90" s="27" t="s">
        <v>122</v>
      </c>
      <c r="B90" s="27" t="s">
        <v>65</v>
      </c>
      <c r="C90" s="54" t="s">
        <v>208</v>
      </c>
      <c r="D90" s="43"/>
      <c r="E90" s="43">
        <v>1</v>
      </c>
      <c r="F90" s="43"/>
      <c r="G90" s="43"/>
      <c r="H90" s="43"/>
      <c r="I90" s="44"/>
      <c r="J90" s="44"/>
      <c r="K90" s="44"/>
      <c r="L90" s="45" t="s">
        <v>311</v>
      </c>
      <c r="M90" s="27">
        <v>1.9</v>
      </c>
      <c r="N90" s="46">
        <v>2.14</v>
      </c>
      <c r="O90" s="46" t="s">
        <v>127</v>
      </c>
      <c r="P90" s="27" t="s">
        <v>63</v>
      </c>
      <c r="Q90" s="47">
        <v>0.9</v>
      </c>
      <c r="R90" s="42"/>
      <c r="S90" s="42"/>
      <c r="T90" s="97"/>
      <c r="U90" s="42"/>
      <c r="V90" s="42" t="s">
        <v>414</v>
      </c>
    </row>
    <row r="91" spans="1:22" s="8" customFormat="1" x14ac:dyDescent="0.25">
      <c r="A91" s="19" t="s">
        <v>122</v>
      </c>
      <c r="B91" s="19" t="s">
        <v>67</v>
      </c>
      <c r="C91" s="81" t="s">
        <v>194</v>
      </c>
      <c r="D91" s="82"/>
      <c r="E91" s="82"/>
      <c r="F91" s="82"/>
      <c r="G91" s="82">
        <v>1</v>
      </c>
      <c r="H91" s="82"/>
      <c r="I91" s="91"/>
      <c r="J91" s="91"/>
      <c r="K91" s="91"/>
      <c r="L91" s="83" t="s">
        <v>312</v>
      </c>
      <c r="M91" s="19">
        <v>0.87</v>
      </c>
      <c r="N91" s="14">
        <v>1.53</v>
      </c>
      <c r="O91" s="14" t="s">
        <v>127</v>
      </c>
      <c r="P91" s="19" t="s">
        <v>63</v>
      </c>
      <c r="Q91" s="84">
        <v>0.9</v>
      </c>
      <c r="R91" s="1"/>
      <c r="S91" s="1"/>
      <c r="T91" s="99"/>
      <c r="U91" s="1"/>
      <c r="V91" s="1" t="s">
        <v>414</v>
      </c>
    </row>
    <row r="92" spans="1:22" s="8" customFormat="1" x14ac:dyDescent="0.25">
      <c r="A92" s="19" t="s">
        <v>122</v>
      </c>
      <c r="B92" s="85" t="s">
        <v>69</v>
      </c>
      <c r="C92" s="81" t="s">
        <v>149</v>
      </c>
      <c r="D92" s="82"/>
      <c r="E92" s="82"/>
      <c r="F92" s="82"/>
      <c r="G92" s="82">
        <v>1</v>
      </c>
      <c r="H92" s="82"/>
      <c r="I92" s="91"/>
      <c r="J92" s="91"/>
      <c r="K92" s="91"/>
      <c r="L92" s="83" t="s">
        <v>313</v>
      </c>
      <c r="M92" s="85">
        <v>3.82</v>
      </c>
      <c r="N92" s="92">
        <v>3.65</v>
      </c>
      <c r="O92" s="14" t="s">
        <v>127</v>
      </c>
      <c r="P92" s="19" t="s">
        <v>63</v>
      </c>
      <c r="Q92" s="1"/>
      <c r="R92" s="1"/>
      <c r="S92" s="1"/>
      <c r="T92" s="99"/>
      <c r="U92" s="1"/>
      <c r="V92" s="1"/>
    </row>
    <row r="93" spans="1:22" s="49" customFormat="1" x14ac:dyDescent="0.25">
      <c r="A93" s="27" t="s">
        <v>124</v>
      </c>
      <c r="B93" s="27" t="s">
        <v>134</v>
      </c>
      <c r="C93" s="50" t="s">
        <v>171</v>
      </c>
      <c r="D93" s="51"/>
      <c r="E93" s="51"/>
      <c r="F93" s="51"/>
      <c r="G93" s="51"/>
      <c r="H93" s="51"/>
      <c r="I93" s="52"/>
      <c r="J93" s="52"/>
      <c r="K93" s="52"/>
      <c r="L93" s="53" t="s">
        <v>279</v>
      </c>
      <c r="M93" s="27">
        <v>41</v>
      </c>
      <c r="N93" s="46">
        <v>1.37</v>
      </c>
      <c r="O93" s="46" t="s">
        <v>127</v>
      </c>
      <c r="P93" s="27" t="s">
        <v>63</v>
      </c>
      <c r="Q93" s="42"/>
      <c r="R93" s="42"/>
      <c r="S93" s="42"/>
      <c r="T93" s="97"/>
      <c r="U93" s="42"/>
      <c r="V93" s="42"/>
    </row>
    <row r="94" spans="1:22" s="8" customFormat="1" x14ac:dyDescent="0.25">
      <c r="A94" s="19" t="s">
        <v>124</v>
      </c>
      <c r="B94" s="19" t="s">
        <v>62</v>
      </c>
      <c r="C94" s="81" t="s">
        <v>207</v>
      </c>
      <c r="D94" s="82"/>
      <c r="E94" s="91"/>
      <c r="F94" s="91"/>
      <c r="G94" s="91"/>
      <c r="H94" s="91"/>
      <c r="I94" s="91"/>
      <c r="J94" s="91"/>
      <c r="K94" s="91"/>
      <c r="L94" s="83" t="s">
        <v>276</v>
      </c>
      <c r="M94" s="19">
        <v>18.899999999999999</v>
      </c>
      <c r="N94" s="14">
        <v>7.57</v>
      </c>
      <c r="O94" s="14" t="s">
        <v>127</v>
      </c>
      <c r="P94" s="19" t="s">
        <v>63</v>
      </c>
      <c r="Q94" s="1"/>
      <c r="R94" s="1"/>
      <c r="S94" s="1"/>
      <c r="T94" s="99"/>
      <c r="U94" s="1"/>
      <c r="V94" s="1"/>
    </row>
    <row r="95" spans="1:22" x14ac:dyDescent="0.25">
      <c r="A95" s="21"/>
      <c r="B95" s="21"/>
      <c r="C95" s="22" t="s">
        <v>234</v>
      </c>
      <c r="D95" s="24">
        <v>2</v>
      </c>
      <c r="E95" s="31">
        <f>SUM(E74:E94)</f>
        <v>12</v>
      </c>
      <c r="F95" s="31">
        <f>SUM(F74:F94)</f>
        <v>0</v>
      </c>
      <c r="G95" s="31">
        <f t="shared" ref="G95:K95" si="3">SUM(G74:G94)</f>
        <v>7</v>
      </c>
      <c r="H95" s="31">
        <f t="shared" si="3"/>
        <v>0</v>
      </c>
      <c r="I95" s="31">
        <f t="shared" si="3"/>
        <v>0</v>
      </c>
      <c r="J95" s="31">
        <f t="shared" si="3"/>
        <v>0</v>
      </c>
      <c r="K95" s="31">
        <f t="shared" si="3"/>
        <v>0</v>
      </c>
      <c r="L95" s="38"/>
      <c r="M95" s="22">
        <f>SUM(M74:M94)</f>
        <v>584.98</v>
      </c>
      <c r="N95" s="22">
        <f t="shared" ref="N95:O95" si="4">SUM(N74:N94)</f>
        <v>224.21000000000004</v>
      </c>
      <c r="O95" s="22">
        <f t="shared" si="4"/>
        <v>5.17</v>
      </c>
      <c r="P95" s="22"/>
      <c r="Q95" s="24"/>
      <c r="R95" s="24"/>
      <c r="S95" s="24"/>
      <c r="T95" s="100"/>
      <c r="U95" s="24"/>
      <c r="V95" s="24"/>
    </row>
    <row r="96" spans="1:22" x14ac:dyDescent="0.25">
      <c r="A96" s="12"/>
      <c r="B96" s="12"/>
      <c r="C96" s="12"/>
      <c r="D96" s="13"/>
      <c r="E96" s="34"/>
      <c r="F96" s="34"/>
      <c r="G96" s="34"/>
      <c r="H96" s="34"/>
      <c r="I96" s="34"/>
      <c r="J96" s="34"/>
      <c r="K96" s="34"/>
      <c r="L96" s="39"/>
      <c r="M96" s="25"/>
      <c r="N96" s="3"/>
      <c r="O96" s="3"/>
      <c r="P96" s="12"/>
      <c r="Q96" s="13"/>
      <c r="R96" s="13"/>
      <c r="S96" s="13"/>
      <c r="T96" s="101"/>
      <c r="U96" s="13"/>
      <c r="V96" s="13"/>
    </row>
    <row r="97" spans="1:22" ht="231" customHeight="1" x14ac:dyDescent="0.25">
      <c r="A97" s="23" t="s">
        <v>114</v>
      </c>
      <c r="B97" s="10" t="s">
        <v>131</v>
      </c>
      <c r="C97" s="10" t="s">
        <v>24</v>
      </c>
      <c r="D97" s="31" t="s">
        <v>259</v>
      </c>
      <c r="E97" s="31" t="s">
        <v>245</v>
      </c>
      <c r="F97" s="31" t="s">
        <v>261</v>
      </c>
      <c r="G97" s="31" t="s">
        <v>242</v>
      </c>
      <c r="H97" s="31" t="s">
        <v>246</v>
      </c>
      <c r="I97" s="31" t="s">
        <v>248</v>
      </c>
      <c r="J97" s="31" t="s">
        <v>243</v>
      </c>
      <c r="K97" s="31" t="s">
        <v>244</v>
      </c>
      <c r="L97" s="38" t="s">
        <v>262</v>
      </c>
      <c r="M97" s="15" t="s">
        <v>25</v>
      </c>
      <c r="N97" s="15" t="s">
        <v>125</v>
      </c>
      <c r="O97" s="15" t="s">
        <v>126</v>
      </c>
      <c r="P97" s="15" t="s">
        <v>78</v>
      </c>
      <c r="Q97" s="15" t="s">
        <v>322</v>
      </c>
      <c r="R97" s="15" t="s">
        <v>323</v>
      </c>
      <c r="S97" s="26" t="s">
        <v>324</v>
      </c>
      <c r="T97" s="95" t="s">
        <v>325</v>
      </c>
      <c r="U97" s="26"/>
      <c r="V97" s="26"/>
    </row>
    <row r="98" spans="1:22" s="49" customFormat="1" x14ac:dyDescent="0.25">
      <c r="A98" s="27" t="s">
        <v>123</v>
      </c>
      <c r="B98" s="27" t="s">
        <v>77</v>
      </c>
      <c r="C98" s="55" t="s">
        <v>225</v>
      </c>
      <c r="D98" s="48"/>
      <c r="E98" s="51"/>
      <c r="F98" s="51"/>
      <c r="G98" s="51"/>
      <c r="H98" s="51"/>
      <c r="I98" s="51"/>
      <c r="J98" s="51"/>
      <c r="K98" s="51" t="s">
        <v>256</v>
      </c>
      <c r="L98" s="53"/>
      <c r="M98" s="27">
        <v>1.63</v>
      </c>
      <c r="N98" s="46">
        <v>9.18</v>
      </c>
      <c r="O98" s="46" t="s">
        <v>127</v>
      </c>
      <c r="P98" s="27" t="s">
        <v>116</v>
      </c>
      <c r="Q98" s="47">
        <v>0.5</v>
      </c>
      <c r="R98" s="42"/>
      <c r="S98" s="42"/>
      <c r="T98" s="97"/>
      <c r="U98" s="42"/>
      <c r="V98" s="42" t="s">
        <v>414</v>
      </c>
    </row>
    <row r="99" spans="1:22" s="49" customFormat="1" x14ac:dyDescent="0.25">
      <c r="A99" s="27" t="s">
        <v>123</v>
      </c>
      <c r="B99" s="27" t="s">
        <v>7</v>
      </c>
      <c r="C99" s="55" t="s">
        <v>142</v>
      </c>
      <c r="D99" s="48"/>
      <c r="E99" s="51"/>
      <c r="F99" s="51"/>
      <c r="G99" s="51"/>
      <c r="H99" s="51"/>
      <c r="I99" s="51"/>
      <c r="J99" s="51"/>
      <c r="K99" s="51" t="s">
        <v>256</v>
      </c>
      <c r="L99" s="53" t="s">
        <v>314</v>
      </c>
      <c r="M99" s="27">
        <v>2.06</v>
      </c>
      <c r="N99" s="46">
        <v>1.98</v>
      </c>
      <c r="O99" s="46" t="s">
        <v>127</v>
      </c>
      <c r="P99" s="27" t="s">
        <v>116</v>
      </c>
      <c r="Q99" s="47">
        <v>0.6</v>
      </c>
      <c r="R99" s="42"/>
      <c r="S99" s="42"/>
      <c r="T99" s="97" t="s">
        <v>366</v>
      </c>
      <c r="U99" s="42"/>
      <c r="V99" s="42" t="s">
        <v>414</v>
      </c>
    </row>
    <row r="100" spans="1:22" s="49" customFormat="1" x14ac:dyDescent="0.25">
      <c r="A100" s="27" t="s">
        <v>123</v>
      </c>
      <c r="B100" s="27" t="s">
        <v>33</v>
      </c>
      <c r="C100" s="50" t="s">
        <v>223</v>
      </c>
      <c r="D100" s="51"/>
      <c r="E100" s="51">
        <v>2</v>
      </c>
      <c r="F100" s="51"/>
      <c r="G100" s="51"/>
      <c r="H100" s="51"/>
      <c r="I100" s="51"/>
      <c r="J100" s="51"/>
      <c r="K100" s="51"/>
      <c r="L100" s="53" t="s">
        <v>315</v>
      </c>
      <c r="M100" s="27">
        <v>69.5</v>
      </c>
      <c r="N100" s="46">
        <v>60.79</v>
      </c>
      <c r="O100" s="46" t="s">
        <v>127</v>
      </c>
      <c r="P100" s="27" t="s">
        <v>116</v>
      </c>
      <c r="Q100" s="47">
        <v>0.8</v>
      </c>
      <c r="R100" s="42"/>
      <c r="S100" s="42"/>
      <c r="T100" s="97" t="s">
        <v>368</v>
      </c>
      <c r="U100" s="42"/>
      <c r="V100" s="42" t="s">
        <v>414</v>
      </c>
    </row>
    <row r="101" spans="1:22" s="8" customFormat="1" x14ac:dyDescent="0.25">
      <c r="A101" s="19" t="s">
        <v>123</v>
      </c>
      <c r="B101" s="19" t="s">
        <v>227</v>
      </c>
      <c r="C101" s="85" t="s">
        <v>226</v>
      </c>
      <c r="D101" s="86"/>
      <c r="E101" s="82"/>
      <c r="F101" s="82">
        <v>6</v>
      </c>
      <c r="G101" s="82"/>
      <c r="H101" s="82"/>
      <c r="I101" s="82"/>
      <c r="J101" s="82"/>
      <c r="K101" s="82"/>
      <c r="L101" s="83"/>
      <c r="M101" s="19">
        <v>13</v>
      </c>
      <c r="N101" s="14"/>
      <c r="O101" s="14" t="s">
        <v>127</v>
      </c>
      <c r="P101" s="19" t="s">
        <v>116</v>
      </c>
      <c r="Q101" s="1"/>
      <c r="R101" s="1"/>
      <c r="S101" s="1"/>
      <c r="T101" s="99"/>
      <c r="U101" s="1"/>
      <c r="V101" s="1"/>
    </row>
    <row r="102" spans="1:22" s="8" customFormat="1" x14ac:dyDescent="0.25">
      <c r="A102" s="19" t="s">
        <v>123</v>
      </c>
      <c r="B102" s="19" t="s">
        <v>113</v>
      </c>
      <c r="C102" s="19" t="s">
        <v>150</v>
      </c>
      <c r="D102" s="1"/>
      <c r="E102" s="11"/>
      <c r="F102" s="11"/>
      <c r="G102" s="11">
        <v>1</v>
      </c>
      <c r="H102" s="11"/>
      <c r="I102" s="11"/>
      <c r="J102" s="11"/>
      <c r="K102" s="11"/>
      <c r="L102" s="41"/>
      <c r="M102" s="19">
        <v>3.2</v>
      </c>
      <c r="N102" s="14"/>
      <c r="O102" s="14" t="s">
        <v>127</v>
      </c>
      <c r="P102" s="19" t="s">
        <v>116</v>
      </c>
      <c r="Q102" s="1"/>
      <c r="R102" s="1"/>
      <c r="S102" s="1"/>
      <c r="T102" s="99"/>
      <c r="U102" s="1"/>
      <c r="V102" s="1"/>
    </row>
    <row r="103" spans="1:22" s="8" customFormat="1" x14ac:dyDescent="0.25">
      <c r="A103" s="19" t="s">
        <v>108</v>
      </c>
      <c r="B103" s="19" t="s">
        <v>130</v>
      </c>
      <c r="C103" s="81" t="s">
        <v>215</v>
      </c>
      <c r="D103" s="82"/>
      <c r="E103" s="82"/>
      <c r="F103" s="82"/>
      <c r="G103" s="82">
        <v>1</v>
      </c>
      <c r="H103" s="82"/>
      <c r="I103" s="82"/>
      <c r="J103" s="82"/>
      <c r="K103" s="82"/>
      <c r="L103" s="83"/>
      <c r="M103" s="19">
        <v>4.5</v>
      </c>
      <c r="N103" s="14">
        <v>2.35</v>
      </c>
      <c r="O103" s="14" t="s">
        <v>127</v>
      </c>
      <c r="P103" s="19" t="s">
        <v>116</v>
      </c>
      <c r="Q103" s="84">
        <v>0.8</v>
      </c>
      <c r="R103" s="1"/>
      <c r="S103" s="1"/>
      <c r="T103" s="99"/>
      <c r="U103" s="1"/>
      <c r="V103" s="1"/>
    </row>
    <row r="104" spans="1:22" s="8" customFormat="1" x14ac:dyDescent="0.25">
      <c r="A104" s="19" t="s">
        <v>108</v>
      </c>
      <c r="B104" s="19" t="s">
        <v>12</v>
      </c>
      <c r="C104" s="87" t="s">
        <v>218</v>
      </c>
      <c r="D104" s="11"/>
      <c r="E104" s="11"/>
      <c r="F104" s="11"/>
      <c r="G104" s="11"/>
      <c r="H104" s="11"/>
      <c r="I104" s="11"/>
      <c r="J104" s="11"/>
      <c r="K104" s="11" t="s">
        <v>256</v>
      </c>
      <c r="L104" s="41"/>
      <c r="M104" s="19">
        <v>1.67</v>
      </c>
      <c r="N104" s="14">
        <v>1.2</v>
      </c>
      <c r="O104" s="14" t="s">
        <v>127</v>
      </c>
      <c r="P104" s="19" t="s">
        <v>116</v>
      </c>
      <c r="Q104" s="1"/>
      <c r="R104" s="1"/>
      <c r="S104" s="1"/>
      <c r="T104" s="99"/>
      <c r="U104" s="1"/>
      <c r="V104" s="1"/>
    </row>
    <row r="105" spans="1:22" s="49" customFormat="1" x14ac:dyDescent="0.25">
      <c r="A105" s="27" t="s">
        <v>108</v>
      </c>
      <c r="B105" s="27" t="s">
        <v>37</v>
      </c>
      <c r="C105" s="50" t="s">
        <v>217</v>
      </c>
      <c r="D105" s="51"/>
      <c r="E105" s="51"/>
      <c r="F105" s="51"/>
      <c r="G105" s="51">
        <v>1</v>
      </c>
      <c r="H105" s="51"/>
      <c r="I105" s="51"/>
      <c r="J105" s="51"/>
      <c r="K105" s="51"/>
      <c r="L105" s="53" t="s">
        <v>316</v>
      </c>
      <c r="M105" s="27">
        <v>11.7</v>
      </c>
      <c r="N105" s="46">
        <v>7.04</v>
      </c>
      <c r="O105" s="46" t="s">
        <v>127</v>
      </c>
      <c r="P105" s="27" t="s">
        <v>116</v>
      </c>
      <c r="Q105" s="47">
        <v>0.8</v>
      </c>
      <c r="R105" s="42"/>
      <c r="S105" s="42"/>
      <c r="T105" s="97" t="s">
        <v>367</v>
      </c>
      <c r="U105" s="42"/>
      <c r="V105" s="42" t="s">
        <v>414</v>
      </c>
    </row>
    <row r="106" spans="1:22" s="49" customFormat="1" x14ac:dyDescent="0.25">
      <c r="A106" s="27" t="s">
        <v>122</v>
      </c>
      <c r="B106" s="27" t="s">
        <v>80</v>
      </c>
      <c r="C106" s="50" t="s">
        <v>188</v>
      </c>
      <c r="D106" s="51"/>
      <c r="E106" s="51"/>
      <c r="F106" s="51"/>
      <c r="G106" s="51"/>
      <c r="H106" s="51"/>
      <c r="I106" s="51"/>
      <c r="J106" s="51"/>
      <c r="K106" s="51" t="s">
        <v>256</v>
      </c>
      <c r="L106" s="53"/>
      <c r="M106" s="27">
        <v>0.2</v>
      </c>
      <c r="N106" s="46" t="s">
        <v>127</v>
      </c>
      <c r="O106" s="46" t="s">
        <v>127</v>
      </c>
      <c r="P106" s="27" t="s">
        <v>116</v>
      </c>
      <c r="Q106" s="47">
        <v>0.8</v>
      </c>
      <c r="R106" s="42"/>
      <c r="S106" s="42"/>
      <c r="T106" s="97" t="s">
        <v>367</v>
      </c>
      <c r="U106" s="42"/>
      <c r="V106" s="42" t="s">
        <v>414</v>
      </c>
    </row>
    <row r="107" spans="1:22" s="8" customFormat="1" x14ac:dyDescent="0.25">
      <c r="A107" s="19" t="s">
        <v>122</v>
      </c>
      <c r="B107" s="19" t="s">
        <v>240</v>
      </c>
      <c r="C107" s="19" t="s">
        <v>85</v>
      </c>
      <c r="D107" s="1"/>
      <c r="E107" s="11"/>
      <c r="F107" s="11"/>
      <c r="G107" s="11"/>
      <c r="H107" s="11"/>
      <c r="I107" s="11"/>
      <c r="J107" s="11"/>
      <c r="K107" s="11" t="s">
        <v>256</v>
      </c>
      <c r="L107" s="41"/>
      <c r="M107" s="19">
        <v>0.1</v>
      </c>
      <c r="N107" s="14"/>
      <c r="O107" s="14" t="s">
        <v>127</v>
      </c>
      <c r="P107" s="19" t="s">
        <v>116</v>
      </c>
      <c r="Q107" s="1"/>
      <c r="R107" s="1"/>
      <c r="S107" s="1"/>
      <c r="T107" s="99"/>
      <c r="U107" s="1"/>
      <c r="V107" s="1"/>
    </row>
    <row r="108" spans="1:22" s="8" customFormat="1" x14ac:dyDescent="0.25">
      <c r="A108" s="19" t="s">
        <v>122</v>
      </c>
      <c r="B108" s="19" t="s">
        <v>32</v>
      </c>
      <c r="C108" s="81" t="s">
        <v>175</v>
      </c>
      <c r="D108" s="82"/>
      <c r="E108" s="82"/>
      <c r="F108" s="82"/>
      <c r="G108" s="82"/>
      <c r="H108" s="82"/>
      <c r="I108" s="82"/>
      <c r="J108" s="82"/>
      <c r="K108" s="82" t="s">
        <v>256</v>
      </c>
      <c r="L108" s="83" t="s">
        <v>317</v>
      </c>
      <c r="M108" s="19">
        <v>0.15</v>
      </c>
      <c r="N108" s="14">
        <v>7.0000000000000007E-2</v>
      </c>
      <c r="O108" s="14" t="s">
        <v>127</v>
      </c>
      <c r="P108" s="19" t="s">
        <v>116</v>
      </c>
      <c r="Q108" s="1"/>
      <c r="R108" s="1"/>
      <c r="S108" s="1"/>
      <c r="T108" s="99"/>
      <c r="U108" s="1"/>
      <c r="V108" s="1"/>
    </row>
    <row r="109" spans="1:22" s="8" customFormat="1" x14ac:dyDescent="0.25">
      <c r="A109" s="19" t="s">
        <v>122</v>
      </c>
      <c r="B109" s="19" t="s">
        <v>241</v>
      </c>
      <c r="C109" s="81" t="s">
        <v>170</v>
      </c>
      <c r="D109" s="82"/>
      <c r="E109" s="82"/>
      <c r="F109" s="82"/>
      <c r="G109" s="82"/>
      <c r="H109" s="82"/>
      <c r="I109" s="82"/>
      <c r="J109" s="82"/>
      <c r="K109" s="82" t="s">
        <v>256</v>
      </c>
      <c r="L109" s="83" t="s">
        <v>318</v>
      </c>
      <c r="M109" s="19">
        <v>1.68</v>
      </c>
      <c r="N109" s="14">
        <v>1.29</v>
      </c>
      <c r="O109" s="14" t="s">
        <v>127</v>
      </c>
      <c r="P109" s="19" t="s">
        <v>116</v>
      </c>
      <c r="Q109" s="1"/>
      <c r="R109" s="1"/>
      <c r="S109" s="1"/>
      <c r="T109" s="99"/>
      <c r="U109" s="1"/>
      <c r="V109" s="1"/>
    </row>
    <row r="110" spans="1:22" s="49" customFormat="1" x14ac:dyDescent="0.25">
      <c r="A110" s="27" t="s">
        <v>122</v>
      </c>
      <c r="B110" s="27" t="s">
        <v>115</v>
      </c>
      <c r="C110" s="62" t="s">
        <v>165</v>
      </c>
      <c r="D110" s="63"/>
      <c r="E110" s="64"/>
      <c r="F110" s="64"/>
      <c r="G110" s="64"/>
      <c r="H110" s="64"/>
      <c r="I110" s="64"/>
      <c r="J110" s="64"/>
      <c r="K110" s="64" t="s">
        <v>256</v>
      </c>
      <c r="L110" s="45" t="s">
        <v>319</v>
      </c>
      <c r="M110" s="27">
        <v>6.1</v>
      </c>
      <c r="N110" s="46">
        <v>2.23</v>
      </c>
      <c r="O110" s="46" t="s">
        <v>127</v>
      </c>
      <c r="P110" s="27" t="s">
        <v>116</v>
      </c>
      <c r="Q110" s="47">
        <v>0.5</v>
      </c>
      <c r="R110" s="42"/>
      <c r="S110" s="42"/>
      <c r="T110" s="97" t="s">
        <v>369</v>
      </c>
      <c r="U110" s="42"/>
      <c r="V110" s="42" t="s">
        <v>414</v>
      </c>
    </row>
    <row r="111" spans="1:22" s="8" customFormat="1" x14ac:dyDescent="0.25">
      <c r="A111" s="19" t="s">
        <v>122</v>
      </c>
      <c r="B111" s="19" t="s">
        <v>16</v>
      </c>
      <c r="C111" s="19" t="s">
        <v>166</v>
      </c>
      <c r="D111" s="1"/>
      <c r="E111" s="11"/>
      <c r="F111" s="11"/>
      <c r="G111" s="11"/>
      <c r="H111" s="11"/>
      <c r="I111" s="11"/>
      <c r="J111" s="11"/>
      <c r="K111" s="11" t="s">
        <v>256</v>
      </c>
      <c r="L111" s="41" t="s">
        <v>319</v>
      </c>
      <c r="M111" s="19">
        <v>1.9</v>
      </c>
      <c r="N111" s="14">
        <v>2.63</v>
      </c>
      <c r="O111" s="14" t="s">
        <v>127</v>
      </c>
      <c r="P111" s="19" t="s">
        <v>116</v>
      </c>
      <c r="Q111" s="1"/>
      <c r="R111" s="1"/>
      <c r="S111" s="1"/>
      <c r="T111" s="99"/>
      <c r="U111" s="1"/>
      <c r="V111" s="1"/>
    </row>
    <row r="112" spans="1:22" s="8" customFormat="1" x14ac:dyDescent="0.25">
      <c r="A112" s="19" t="s">
        <v>122</v>
      </c>
      <c r="B112" s="19" t="s">
        <v>115</v>
      </c>
      <c r="C112" s="88" t="s">
        <v>167</v>
      </c>
      <c r="D112" s="89"/>
      <c r="E112" s="90"/>
      <c r="F112" s="90"/>
      <c r="G112" s="90"/>
      <c r="H112" s="90"/>
      <c r="I112" s="90"/>
      <c r="J112" s="90"/>
      <c r="K112" s="90" t="s">
        <v>256</v>
      </c>
      <c r="L112" s="41" t="s">
        <v>319</v>
      </c>
      <c r="M112" s="19">
        <v>1.36</v>
      </c>
      <c r="N112" s="14" t="s">
        <v>127</v>
      </c>
      <c r="O112" s="14" t="s">
        <v>127</v>
      </c>
      <c r="P112" s="19" t="s">
        <v>116</v>
      </c>
      <c r="Q112" s="1"/>
      <c r="R112" s="1"/>
      <c r="S112" s="1"/>
      <c r="T112" s="99"/>
      <c r="U112" s="1"/>
      <c r="V112" s="1"/>
    </row>
    <row r="113" spans="1:22" s="8" customFormat="1" x14ac:dyDescent="0.25">
      <c r="A113" s="19" t="s">
        <v>122</v>
      </c>
      <c r="B113" s="19" t="s">
        <v>38</v>
      </c>
      <c r="C113" s="85" t="s">
        <v>213</v>
      </c>
      <c r="D113" s="86"/>
      <c r="E113" s="82"/>
      <c r="F113" s="82"/>
      <c r="G113" s="82"/>
      <c r="H113" s="82"/>
      <c r="I113" s="82"/>
      <c r="J113" s="82">
        <v>1</v>
      </c>
      <c r="K113" s="82"/>
      <c r="L113" s="83"/>
      <c r="M113" s="19">
        <v>1.7</v>
      </c>
      <c r="N113" s="14">
        <v>1.0900000000000001</v>
      </c>
      <c r="O113" s="14" t="s">
        <v>127</v>
      </c>
      <c r="P113" s="19" t="s">
        <v>116</v>
      </c>
      <c r="Q113" s="1"/>
      <c r="R113" s="1"/>
      <c r="S113" s="1"/>
      <c r="T113" s="99"/>
      <c r="U113" s="1"/>
      <c r="V113" s="1"/>
    </row>
    <row r="114" spans="1:22" s="8" customFormat="1" x14ac:dyDescent="0.25">
      <c r="A114" s="19" t="s">
        <v>122</v>
      </c>
      <c r="B114" s="19" t="s">
        <v>39</v>
      </c>
      <c r="C114" s="81" t="s">
        <v>192</v>
      </c>
      <c r="D114" s="82"/>
      <c r="E114" s="82"/>
      <c r="F114" s="82"/>
      <c r="G114" s="82"/>
      <c r="H114" s="82"/>
      <c r="I114" s="82"/>
      <c r="J114" s="82"/>
      <c r="K114" s="82" t="s">
        <v>256</v>
      </c>
      <c r="L114" s="83" t="s">
        <v>320</v>
      </c>
      <c r="M114" s="19">
        <v>0.08</v>
      </c>
      <c r="N114" s="14">
        <v>0.1</v>
      </c>
      <c r="O114" s="14" t="s">
        <v>127</v>
      </c>
      <c r="P114" s="19" t="s">
        <v>116</v>
      </c>
      <c r="Q114" s="1"/>
      <c r="R114" s="1"/>
      <c r="S114" s="1"/>
      <c r="T114" s="99"/>
      <c r="U114" s="1"/>
      <c r="V114" s="1"/>
    </row>
    <row r="115" spans="1:22" s="49" customFormat="1" x14ac:dyDescent="0.25">
      <c r="A115" s="27" t="s">
        <v>122</v>
      </c>
      <c r="B115" s="27" t="s">
        <v>40</v>
      </c>
      <c r="C115" s="50" t="s">
        <v>193</v>
      </c>
      <c r="D115" s="51"/>
      <c r="E115" s="51"/>
      <c r="F115" s="51"/>
      <c r="G115" s="51"/>
      <c r="H115" s="51"/>
      <c r="I115" s="51"/>
      <c r="J115" s="51">
        <v>1</v>
      </c>
      <c r="K115" s="51"/>
      <c r="L115" s="53"/>
      <c r="M115" s="27">
        <v>2.27</v>
      </c>
      <c r="N115" s="46">
        <v>2.2799999999999998</v>
      </c>
      <c r="O115" s="46" t="s">
        <v>127</v>
      </c>
      <c r="P115" s="27" t="s">
        <v>116</v>
      </c>
      <c r="Q115" s="47">
        <v>0.8</v>
      </c>
      <c r="R115" s="42"/>
      <c r="S115" s="42"/>
      <c r="T115" s="97"/>
      <c r="U115" s="42" t="s">
        <v>414</v>
      </c>
      <c r="V115" s="42"/>
    </row>
    <row r="116" spans="1:22" s="49" customFormat="1" x14ac:dyDescent="0.25">
      <c r="A116" s="27"/>
      <c r="B116" s="27" t="s">
        <v>408</v>
      </c>
      <c r="C116" s="50" t="s">
        <v>409</v>
      </c>
      <c r="D116" s="51"/>
      <c r="E116" s="51"/>
      <c r="F116" s="51"/>
      <c r="G116" s="51"/>
      <c r="H116" s="51"/>
      <c r="I116" s="51"/>
      <c r="J116" s="51"/>
      <c r="K116" s="51"/>
      <c r="L116" s="53"/>
      <c r="M116" s="27"/>
      <c r="N116" s="46"/>
      <c r="O116" s="46"/>
      <c r="P116" s="27"/>
      <c r="Q116" s="47">
        <v>0.8</v>
      </c>
      <c r="R116" s="42"/>
      <c r="S116" s="42"/>
      <c r="T116" s="97"/>
      <c r="U116" s="42"/>
      <c r="V116" s="42" t="s">
        <v>414</v>
      </c>
    </row>
    <row r="117" spans="1:22" s="49" customFormat="1" x14ac:dyDescent="0.25">
      <c r="A117" s="27"/>
      <c r="B117" s="27" t="s">
        <v>410</v>
      </c>
      <c r="C117" s="50" t="s">
        <v>411</v>
      </c>
      <c r="D117" s="51"/>
      <c r="E117" s="51"/>
      <c r="F117" s="51"/>
      <c r="G117" s="51"/>
      <c r="H117" s="51"/>
      <c r="I117" s="51"/>
      <c r="J117" s="51"/>
      <c r="K117" s="51"/>
      <c r="L117" s="53"/>
      <c r="M117" s="27"/>
      <c r="N117" s="46"/>
      <c r="O117" s="46"/>
      <c r="P117" s="27"/>
      <c r="Q117" s="47">
        <v>0.8</v>
      </c>
      <c r="R117" s="42"/>
      <c r="S117" s="42"/>
      <c r="T117" s="97"/>
      <c r="U117" s="42"/>
      <c r="V117" s="42" t="s">
        <v>414</v>
      </c>
    </row>
    <row r="118" spans="1:22" x14ac:dyDescent="0.25">
      <c r="A118" s="21"/>
      <c r="B118" s="21"/>
      <c r="C118" s="22" t="s">
        <v>235</v>
      </c>
      <c r="D118" s="24">
        <v>2</v>
      </c>
      <c r="E118" s="31">
        <f>SUM(E98:E115)</f>
        <v>2</v>
      </c>
      <c r="F118" s="31">
        <f>SUM(F98:F115)</f>
        <v>6</v>
      </c>
      <c r="G118" s="31">
        <v>3</v>
      </c>
      <c r="H118" s="31">
        <v>0</v>
      </c>
      <c r="I118" s="31">
        <v>0</v>
      </c>
      <c r="J118" s="31">
        <v>2</v>
      </c>
      <c r="K118" s="31">
        <v>11</v>
      </c>
      <c r="L118" s="38"/>
      <c r="M118" s="22">
        <f>SUM(M98:M115)</f>
        <v>122.80000000000001</v>
      </c>
      <c r="N118" s="22">
        <f t="shared" ref="N118" si="5">SUM(N98:N115)</f>
        <v>92.23</v>
      </c>
      <c r="O118" s="22"/>
      <c r="P118" s="22"/>
      <c r="Q118" s="24"/>
      <c r="R118" s="24"/>
      <c r="S118" s="24"/>
      <c r="T118" s="100"/>
      <c r="U118" s="24"/>
      <c r="V118" s="24"/>
    </row>
    <row r="119" spans="1:22" x14ac:dyDescent="0.25">
      <c r="A119" s="12"/>
      <c r="B119" s="12"/>
      <c r="C119" s="12"/>
      <c r="D119" s="13"/>
      <c r="E119" s="34"/>
      <c r="F119" s="34"/>
      <c r="G119" s="34"/>
      <c r="H119" s="34"/>
      <c r="I119" s="34"/>
      <c r="J119" s="34"/>
      <c r="K119" s="34"/>
      <c r="L119" s="39"/>
      <c r="M119" s="25"/>
      <c r="N119" s="3"/>
      <c r="O119" s="3"/>
      <c r="P119" s="12"/>
      <c r="Q119" s="13"/>
      <c r="R119" s="13"/>
      <c r="S119" s="13"/>
      <c r="T119" s="101"/>
      <c r="U119" s="13"/>
      <c r="V119" s="13"/>
    </row>
    <row r="120" spans="1:22" ht="251.25" customHeight="1" x14ac:dyDescent="0.25">
      <c r="A120" s="28" t="s">
        <v>98</v>
      </c>
      <c r="B120" s="10" t="s">
        <v>239</v>
      </c>
      <c r="C120" s="10" t="s">
        <v>24</v>
      </c>
      <c r="D120" s="31" t="s">
        <v>259</v>
      </c>
      <c r="E120" s="31" t="s">
        <v>245</v>
      </c>
      <c r="F120" s="31" t="s">
        <v>261</v>
      </c>
      <c r="G120" s="31" t="s">
        <v>242</v>
      </c>
      <c r="H120" s="31" t="s">
        <v>246</v>
      </c>
      <c r="I120" s="31" t="s">
        <v>248</v>
      </c>
      <c r="J120" s="31" t="s">
        <v>243</v>
      </c>
      <c r="K120" s="31" t="s">
        <v>244</v>
      </c>
      <c r="L120" s="38" t="s">
        <v>262</v>
      </c>
      <c r="M120" s="15" t="s">
        <v>237</v>
      </c>
      <c r="N120" s="15" t="s">
        <v>125</v>
      </c>
      <c r="O120" s="15" t="s">
        <v>126</v>
      </c>
      <c r="P120" s="15" t="s">
        <v>78</v>
      </c>
      <c r="Q120" s="15" t="s">
        <v>322</v>
      </c>
      <c r="R120" s="15" t="s">
        <v>323</v>
      </c>
      <c r="S120" s="26" t="s">
        <v>324</v>
      </c>
      <c r="T120" s="95" t="s">
        <v>325</v>
      </c>
      <c r="U120" s="26"/>
      <c r="V120" s="26"/>
    </row>
    <row r="121" spans="1:22" s="49" customFormat="1" ht="30" x14ac:dyDescent="0.25">
      <c r="A121" s="27"/>
      <c r="B121" s="27" t="s">
        <v>109</v>
      </c>
      <c r="C121" s="27" t="s">
        <v>111</v>
      </c>
      <c r="D121" s="42"/>
      <c r="E121" s="44"/>
      <c r="F121" s="44"/>
      <c r="G121" s="44"/>
      <c r="H121" s="44"/>
      <c r="I121" s="44"/>
      <c r="J121" s="44"/>
      <c r="K121" s="44"/>
      <c r="L121" s="59"/>
      <c r="M121" s="27">
        <v>0.5</v>
      </c>
      <c r="N121" s="46" t="s">
        <v>127</v>
      </c>
      <c r="O121" s="46" t="s">
        <v>127</v>
      </c>
      <c r="P121" s="27" t="s">
        <v>2</v>
      </c>
      <c r="Q121" s="47">
        <v>0.25</v>
      </c>
      <c r="R121" s="42"/>
      <c r="S121" s="42"/>
      <c r="T121" s="96" t="s">
        <v>398</v>
      </c>
      <c r="U121" s="43" t="s">
        <v>414</v>
      </c>
      <c r="V121" s="43"/>
    </row>
    <row r="122" spans="1:22" s="8" customFormat="1" x14ac:dyDescent="0.25">
      <c r="A122" s="19"/>
      <c r="B122" s="21" t="s">
        <v>57</v>
      </c>
      <c r="C122" s="19" t="s">
        <v>162</v>
      </c>
      <c r="D122" s="1"/>
      <c r="E122" s="32"/>
      <c r="F122" s="32"/>
      <c r="G122" s="32"/>
      <c r="H122" s="32"/>
      <c r="I122" s="32"/>
      <c r="J122" s="32"/>
      <c r="K122" s="32"/>
      <c r="L122" s="40"/>
      <c r="M122" s="19">
        <v>1.6</v>
      </c>
      <c r="N122" s="14">
        <v>4.9000000000000004</v>
      </c>
      <c r="O122" s="14"/>
      <c r="P122" s="19" t="s">
        <v>63</v>
      </c>
      <c r="Q122" s="1"/>
      <c r="R122" s="1"/>
      <c r="S122" s="1"/>
      <c r="T122" s="99"/>
      <c r="U122" s="1"/>
      <c r="V122" s="1"/>
    </row>
    <row r="123" spans="1:22" s="49" customFormat="1" x14ac:dyDescent="0.25">
      <c r="A123" s="27"/>
      <c r="B123" s="27" t="s">
        <v>44</v>
      </c>
      <c r="C123" s="27" t="s">
        <v>169</v>
      </c>
      <c r="D123" s="42"/>
      <c r="E123" s="44"/>
      <c r="F123" s="44"/>
      <c r="G123" s="44"/>
      <c r="H123" s="44"/>
      <c r="I123" s="44"/>
      <c r="J123" s="44"/>
      <c r="K123" s="44"/>
      <c r="L123" s="59"/>
      <c r="M123" s="27">
        <v>12.6</v>
      </c>
      <c r="N123" s="46">
        <v>5.85</v>
      </c>
      <c r="O123" s="46">
        <v>1.47</v>
      </c>
      <c r="P123" s="27" t="s">
        <v>100</v>
      </c>
      <c r="Q123" s="47">
        <v>0.25</v>
      </c>
      <c r="R123" s="42"/>
      <c r="S123" s="42"/>
      <c r="T123" s="97" t="s">
        <v>327</v>
      </c>
      <c r="U123" s="42" t="s">
        <v>414</v>
      </c>
      <c r="V123" s="42"/>
    </row>
    <row r="124" spans="1:22" s="49" customFormat="1" x14ac:dyDescent="0.25">
      <c r="A124" s="27"/>
      <c r="B124" s="27"/>
      <c r="C124" s="60" t="s">
        <v>391</v>
      </c>
      <c r="D124" s="42"/>
      <c r="E124" s="44"/>
      <c r="F124" s="44"/>
      <c r="G124" s="44"/>
      <c r="H124" s="44"/>
      <c r="I124" s="44"/>
      <c r="J124" s="44"/>
      <c r="K124" s="44"/>
      <c r="L124" s="59"/>
      <c r="M124" s="27"/>
      <c r="N124" s="46"/>
      <c r="O124" s="46"/>
      <c r="P124" s="27"/>
      <c r="Q124" s="47"/>
      <c r="R124" s="42"/>
      <c r="S124" s="42"/>
      <c r="T124" s="97" t="s">
        <v>392</v>
      </c>
      <c r="U124" s="42" t="s">
        <v>414</v>
      </c>
      <c r="V124" s="42"/>
    </row>
    <row r="125" spans="1:22" s="49" customFormat="1" x14ac:dyDescent="0.25">
      <c r="A125" s="27"/>
      <c r="B125" s="27" t="s">
        <v>83</v>
      </c>
      <c r="C125" s="27" t="s">
        <v>84</v>
      </c>
      <c r="D125" s="42"/>
      <c r="E125" s="44"/>
      <c r="F125" s="44"/>
      <c r="G125" s="44"/>
      <c r="H125" s="44"/>
      <c r="I125" s="44"/>
      <c r="J125" s="44"/>
      <c r="K125" s="44"/>
      <c r="L125" s="59"/>
      <c r="M125" s="27">
        <v>0.9</v>
      </c>
      <c r="N125" s="46"/>
      <c r="O125" s="46"/>
      <c r="P125" s="27" t="s">
        <v>63</v>
      </c>
      <c r="Q125" s="42"/>
      <c r="R125" s="42"/>
      <c r="S125" s="42"/>
      <c r="T125" s="97"/>
      <c r="U125" s="42"/>
      <c r="V125" s="42"/>
    </row>
    <row r="126" spans="1:22" s="49" customFormat="1" x14ac:dyDescent="0.25">
      <c r="A126" s="27"/>
      <c r="B126" s="27" t="s">
        <v>76</v>
      </c>
      <c r="C126" s="27" t="s">
        <v>152</v>
      </c>
      <c r="D126" s="42"/>
      <c r="E126" s="44"/>
      <c r="F126" s="44"/>
      <c r="G126" s="44"/>
      <c r="H126" s="44"/>
      <c r="I126" s="44"/>
      <c r="J126" s="44"/>
      <c r="K126" s="44"/>
      <c r="L126" s="59"/>
      <c r="M126" s="27">
        <v>1</v>
      </c>
      <c r="N126" s="46"/>
      <c r="O126" s="46"/>
      <c r="P126" s="27" t="s">
        <v>48</v>
      </c>
      <c r="Q126" s="47">
        <v>0.25</v>
      </c>
      <c r="R126" s="42"/>
      <c r="S126" s="42"/>
      <c r="T126" s="97" t="s">
        <v>327</v>
      </c>
      <c r="U126" s="42"/>
      <c r="V126" s="42" t="s">
        <v>414</v>
      </c>
    </row>
    <row r="127" spans="1:22" s="8" customFormat="1" x14ac:dyDescent="0.25">
      <c r="A127" s="19"/>
      <c r="B127" s="21" t="s">
        <v>75</v>
      </c>
      <c r="C127" s="19" t="s">
        <v>154</v>
      </c>
      <c r="D127" s="1"/>
      <c r="E127" s="32"/>
      <c r="F127" s="32"/>
      <c r="G127" s="32"/>
      <c r="H127" s="32"/>
      <c r="I127" s="32"/>
      <c r="J127" s="32"/>
      <c r="K127" s="32"/>
      <c r="L127" s="40"/>
      <c r="M127" s="19">
        <v>0.82499999999999996</v>
      </c>
      <c r="N127" s="14"/>
      <c r="O127" s="14"/>
      <c r="P127" s="19" t="s">
        <v>48</v>
      </c>
      <c r="Q127" s="1"/>
      <c r="R127" s="1"/>
      <c r="S127" s="1"/>
      <c r="T127" s="99"/>
      <c r="U127" s="1"/>
      <c r="V127" s="1"/>
    </row>
    <row r="128" spans="1:22" s="49" customFormat="1" x14ac:dyDescent="0.25">
      <c r="A128" s="27"/>
      <c r="B128" s="27" t="s">
        <v>415</v>
      </c>
      <c r="C128" s="27" t="s">
        <v>416</v>
      </c>
      <c r="D128" s="42"/>
      <c r="E128" s="44"/>
      <c r="F128" s="44"/>
      <c r="G128" s="44"/>
      <c r="H128" s="44"/>
      <c r="I128" s="44"/>
      <c r="J128" s="44"/>
      <c r="K128" s="44"/>
      <c r="L128" s="59"/>
      <c r="M128" s="27"/>
      <c r="N128" s="46"/>
      <c r="O128" s="46"/>
      <c r="P128" s="27" t="s">
        <v>417</v>
      </c>
      <c r="Q128" s="42"/>
      <c r="R128" s="42"/>
      <c r="S128" s="42"/>
      <c r="T128" s="97"/>
      <c r="U128" s="42"/>
      <c r="V128" s="42"/>
    </row>
    <row r="129" spans="1:22" s="8" customFormat="1" x14ac:dyDescent="0.25">
      <c r="A129" s="19"/>
      <c r="B129" s="19" t="s">
        <v>260</v>
      </c>
      <c r="C129" s="19" t="s">
        <v>86</v>
      </c>
      <c r="D129" s="1"/>
      <c r="E129" s="32"/>
      <c r="F129" s="32"/>
      <c r="G129" s="32"/>
      <c r="H129" s="32"/>
      <c r="I129" s="32"/>
      <c r="J129" s="32"/>
      <c r="K129" s="32"/>
      <c r="L129" s="40"/>
      <c r="M129" s="19">
        <v>0.4</v>
      </c>
      <c r="N129" s="14"/>
      <c r="O129" s="14"/>
      <c r="P129" s="19" t="s">
        <v>63</v>
      </c>
      <c r="Q129" s="1"/>
      <c r="R129" s="1"/>
      <c r="S129" s="1"/>
      <c r="T129" s="99"/>
      <c r="U129" s="1"/>
      <c r="V129" s="1"/>
    </row>
    <row r="130" spans="1:22" s="8" customFormat="1" x14ac:dyDescent="0.25">
      <c r="A130" s="19"/>
      <c r="B130" s="21" t="s">
        <v>73</v>
      </c>
      <c r="C130" s="19" t="s">
        <v>153</v>
      </c>
      <c r="D130" s="1"/>
      <c r="E130" s="32"/>
      <c r="F130" s="32"/>
      <c r="G130" s="32"/>
      <c r="H130" s="32"/>
      <c r="I130" s="32"/>
      <c r="J130" s="32"/>
      <c r="K130" s="32"/>
      <c r="L130" s="40"/>
      <c r="M130" s="19">
        <v>0.75</v>
      </c>
      <c r="N130" s="14"/>
      <c r="O130" s="14"/>
      <c r="P130" s="19" t="s">
        <v>63</v>
      </c>
      <c r="Q130" s="1"/>
      <c r="R130" s="1"/>
      <c r="S130" s="1"/>
      <c r="T130" s="99"/>
      <c r="U130" s="1"/>
      <c r="V130" s="1"/>
    </row>
    <row r="131" spans="1:22" s="8" customFormat="1" x14ac:dyDescent="0.25">
      <c r="A131" s="19"/>
      <c r="B131" s="21" t="s">
        <v>74</v>
      </c>
      <c r="C131" s="19" t="s">
        <v>147</v>
      </c>
      <c r="D131" s="1"/>
      <c r="E131" s="32"/>
      <c r="F131" s="32"/>
      <c r="G131" s="32"/>
      <c r="H131" s="32"/>
      <c r="I131" s="32"/>
      <c r="J131" s="32"/>
      <c r="K131" s="32"/>
      <c r="L131" s="40"/>
      <c r="M131" s="19">
        <v>0.8</v>
      </c>
      <c r="N131" s="14"/>
      <c r="O131" s="14"/>
      <c r="P131" s="19" t="s">
        <v>63</v>
      </c>
      <c r="Q131" s="1"/>
      <c r="R131" s="1"/>
      <c r="S131" s="1"/>
      <c r="T131" s="99"/>
      <c r="U131" s="1"/>
      <c r="V131" s="1"/>
    </row>
    <row r="132" spans="1:22" s="49" customFormat="1" x14ac:dyDescent="0.25">
      <c r="A132" s="27"/>
      <c r="B132" s="27" t="s">
        <v>72</v>
      </c>
      <c r="C132" s="27" t="s">
        <v>158</v>
      </c>
      <c r="D132" s="42"/>
      <c r="E132" s="43"/>
      <c r="F132" s="43"/>
      <c r="G132" s="43"/>
      <c r="H132" s="43"/>
      <c r="I132" s="43"/>
      <c r="J132" s="43"/>
      <c r="K132" s="43"/>
      <c r="L132" s="45"/>
      <c r="M132" s="27">
        <v>1.8</v>
      </c>
      <c r="N132" s="46"/>
      <c r="O132" s="46"/>
      <c r="P132" s="27" t="s">
        <v>2</v>
      </c>
      <c r="Q132" s="47">
        <v>0.25</v>
      </c>
      <c r="R132" s="42"/>
      <c r="S132" s="42"/>
      <c r="T132" s="97" t="s">
        <v>327</v>
      </c>
      <c r="U132" s="42" t="s">
        <v>414</v>
      </c>
      <c r="V132" s="42"/>
    </row>
    <row r="133" spans="1:22" s="49" customFormat="1" x14ac:dyDescent="0.25">
      <c r="A133" s="27"/>
      <c r="B133" s="114" t="s">
        <v>168</v>
      </c>
      <c r="C133" s="27" t="s">
        <v>250</v>
      </c>
      <c r="D133" s="42"/>
      <c r="E133" s="43"/>
      <c r="F133" s="43"/>
      <c r="G133" s="43"/>
      <c r="H133" s="43"/>
      <c r="I133" s="43"/>
      <c r="J133" s="43"/>
      <c r="K133" s="43"/>
      <c r="L133" s="117" t="s">
        <v>273</v>
      </c>
      <c r="M133" s="27">
        <v>619</v>
      </c>
      <c r="N133" s="46">
        <v>8.9700000000000006</v>
      </c>
      <c r="O133" s="46">
        <v>26.07</v>
      </c>
      <c r="P133" s="27" t="s">
        <v>2</v>
      </c>
      <c r="Q133" s="47">
        <v>0.25</v>
      </c>
      <c r="R133" s="42"/>
      <c r="S133" s="42"/>
      <c r="T133" s="97" t="s">
        <v>327</v>
      </c>
      <c r="U133" s="42" t="s">
        <v>414</v>
      </c>
      <c r="V133" s="42"/>
    </row>
    <row r="134" spans="1:22" s="49" customFormat="1" x14ac:dyDescent="0.25">
      <c r="A134" s="27"/>
      <c r="B134" s="115"/>
      <c r="C134" s="60" t="s">
        <v>251</v>
      </c>
      <c r="D134" s="61"/>
      <c r="E134" s="43">
        <v>1</v>
      </c>
      <c r="F134" s="43"/>
      <c r="G134" s="43"/>
      <c r="H134" s="43"/>
      <c r="I134" s="43"/>
      <c r="J134" s="43"/>
      <c r="K134" s="43"/>
      <c r="L134" s="118"/>
      <c r="M134" s="27"/>
      <c r="N134" s="46"/>
      <c r="O134" s="46"/>
      <c r="P134" s="27" t="s">
        <v>2</v>
      </c>
      <c r="Q134" s="47">
        <v>0.25</v>
      </c>
      <c r="R134" s="42"/>
      <c r="S134" s="42"/>
      <c r="T134" s="97" t="s">
        <v>327</v>
      </c>
      <c r="U134" s="42" t="s">
        <v>414</v>
      </c>
      <c r="V134" s="42"/>
    </row>
    <row r="135" spans="1:22" s="49" customFormat="1" x14ac:dyDescent="0.25">
      <c r="A135" s="27"/>
      <c r="B135" s="115"/>
      <c r="C135" s="60" t="s">
        <v>252</v>
      </c>
      <c r="D135" s="61"/>
      <c r="E135" s="43"/>
      <c r="F135" s="43"/>
      <c r="G135" s="43"/>
      <c r="H135" s="43"/>
      <c r="I135" s="43"/>
      <c r="J135" s="43">
        <v>1</v>
      </c>
      <c r="K135" s="43"/>
      <c r="L135" s="118"/>
      <c r="M135" s="27"/>
      <c r="N135" s="46"/>
      <c r="O135" s="46"/>
      <c r="P135" s="27" t="s">
        <v>2</v>
      </c>
      <c r="Q135" s="47">
        <v>0.25</v>
      </c>
      <c r="R135" s="42"/>
      <c r="S135" s="42"/>
      <c r="T135" s="97" t="s">
        <v>327</v>
      </c>
      <c r="U135" s="42" t="s">
        <v>414</v>
      </c>
      <c r="V135" s="42"/>
    </row>
    <row r="136" spans="1:22" s="49" customFormat="1" x14ac:dyDescent="0.25">
      <c r="A136" s="27"/>
      <c r="B136" s="115"/>
      <c r="C136" s="60" t="s">
        <v>253</v>
      </c>
      <c r="D136" s="61"/>
      <c r="E136" s="43"/>
      <c r="F136" s="43"/>
      <c r="G136" s="43"/>
      <c r="H136" s="43"/>
      <c r="I136" s="43"/>
      <c r="J136" s="43"/>
      <c r="K136" s="43" t="s">
        <v>256</v>
      </c>
      <c r="L136" s="118"/>
      <c r="M136" s="27"/>
      <c r="N136" s="46"/>
      <c r="O136" s="46"/>
      <c r="P136" s="27" t="s">
        <v>2</v>
      </c>
      <c r="Q136" s="47">
        <v>0.25</v>
      </c>
      <c r="R136" s="42"/>
      <c r="S136" s="42"/>
      <c r="T136" s="97" t="s">
        <v>327</v>
      </c>
      <c r="U136" s="42" t="s">
        <v>414</v>
      </c>
      <c r="V136" s="42"/>
    </row>
    <row r="137" spans="1:22" s="49" customFormat="1" x14ac:dyDescent="0.25">
      <c r="A137" s="27"/>
      <c r="B137" s="115"/>
      <c r="C137" s="60" t="s">
        <v>254</v>
      </c>
      <c r="D137" s="61"/>
      <c r="E137" s="43"/>
      <c r="F137" s="43"/>
      <c r="G137" s="43"/>
      <c r="H137" s="43"/>
      <c r="I137" s="43"/>
      <c r="J137" s="43">
        <v>1</v>
      </c>
      <c r="K137" s="43"/>
      <c r="L137" s="118"/>
      <c r="M137" s="27"/>
      <c r="N137" s="46"/>
      <c r="O137" s="46"/>
      <c r="P137" s="27" t="s">
        <v>2</v>
      </c>
      <c r="Q137" s="47">
        <v>0.25</v>
      </c>
      <c r="R137" s="42"/>
      <c r="S137" s="42"/>
      <c r="T137" s="97" t="s">
        <v>327</v>
      </c>
      <c r="U137" s="42" t="s">
        <v>414</v>
      </c>
      <c r="V137" s="42"/>
    </row>
    <row r="138" spans="1:22" s="49" customFormat="1" x14ac:dyDescent="0.25">
      <c r="A138" s="27"/>
      <c r="B138" s="116"/>
      <c r="C138" s="60" t="s">
        <v>255</v>
      </c>
      <c r="D138" s="61"/>
      <c r="E138" s="43"/>
      <c r="F138" s="43"/>
      <c r="G138" s="43"/>
      <c r="H138" s="43"/>
      <c r="I138" s="43"/>
      <c r="J138" s="43">
        <v>1</v>
      </c>
      <c r="K138" s="43"/>
      <c r="L138" s="119"/>
      <c r="M138" s="27"/>
      <c r="N138" s="46"/>
      <c r="O138" s="46"/>
      <c r="P138" s="27" t="s">
        <v>2</v>
      </c>
      <c r="Q138" s="47">
        <v>0.25</v>
      </c>
      <c r="R138" s="42"/>
      <c r="S138" s="42"/>
      <c r="T138" s="97" t="s">
        <v>327</v>
      </c>
      <c r="U138" s="42" t="s">
        <v>414</v>
      </c>
      <c r="V138" s="42"/>
    </row>
    <row r="139" spans="1:22" s="49" customFormat="1" x14ac:dyDescent="0.25">
      <c r="A139" s="27"/>
      <c r="B139" s="27" t="s">
        <v>94</v>
      </c>
      <c r="C139" s="27" t="s">
        <v>155</v>
      </c>
      <c r="D139" s="42"/>
      <c r="E139" s="44"/>
      <c r="F139" s="44"/>
      <c r="G139" s="44"/>
      <c r="H139" s="44"/>
      <c r="I139" s="44"/>
      <c r="J139" s="44"/>
      <c r="K139" s="44"/>
      <c r="L139" s="59"/>
      <c r="M139" s="27">
        <v>0.34</v>
      </c>
      <c r="N139" s="46"/>
      <c r="O139" s="46"/>
      <c r="P139" s="27" t="s">
        <v>48</v>
      </c>
      <c r="Q139" s="47">
        <v>0.25</v>
      </c>
      <c r="R139" s="42"/>
      <c r="S139" s="42"/>
      <c r="T139" s="97" t="s">
        <v>327</v>
      </c>
      <c r="U139" s="42" t="s">
        <v>414</v>
      </c>
      <c r="V139" s="42"/>
    </row>
    <row r="140" spans="1:22" s="8" customFormat="1" x14ac:dyDescent="0.25">
      <c r="A140" s="21"/>
      <c r="B140" s="21"/>
      <c r="C140" s="22" t="s">
        <v>258</v>
      </c>
      <c r="D140" s="24" t="s">
        <v>127</v>
      </c>
      <c r="E140" s="31">
        <f>SUM(E121:E139)</f>
        <v>1</v>
      </c>
      <c r="F140" s="31">
        <f>SUM(F121:F139)</f>
        <v>0</v>
      </c>
      <c r="G140" s="31">
        <f t="shared" ref="G140:J140" si="6">SUM(G121:G139)</f>
        <v>0</v>
      </c>
      <c r="H140" s="31">
        <f t="shared" si="6"/>
        <v>0</v>
      </c>
      <c r="I140" s="31">
        <f t="shared" si="6"/>
        <v>0</v>
      </c>
      <c r="J140" s="31">
        <f t="shared" si="6"/>
        <v>3</v>
      </c>
      <c r="K140" s="31">
        <v>1</v>
      </c>
      <c r="L140" s="38"/>
      <c r="M140" s="21"/>
      <c r="N140" s="35"/>
      <c r="O140" s="35"/>
      <c r="P140" s="21"/>
      <c r="Q140" s="36"/>
      <c r="R140" s="36"/>
      <c r="S140" s="36"/>
      <c r="T140" s="102"/>
      <c r="U140" s="36"/>
      <c r="V140" s="36"/>
    </row>
    <row r="141" spans="1:22" x14ac:dyDescent="0.25">
      <c r="A141" s="12"/>
      <c r="B141" s="12"/>
      <c r="C141" s="12"/>
      <c r="D141" s="13"/>
      <c r="E141" s="34"/>
      <c r="F141" s="34"/>
      <c r="G141" s="34"/>
      <c r="H141" s="34"/>
      <c r="I141" s="34"/>
      <c r="J141" s="34"/>
      <c r="K141" s="34"/>
      <c r="L141" s="39"/>
      <c r="M141" s="25"/>
      <c r="N141" s="3"/>
      <c r="O141" s="3"/>
      <c r="P141" s="12"/>
      <c r="Q141" s="13"/>
      <c r="R141" s="13"/>
      <c r="S141" s="13"/>
      <c r="T141" s="101"/>
      <c r="U141" s="13"/>
      <c r="V141" s="13"/>
    </row>
    <row r="142" spans="1:22" ht="228" customHeight="1" x14ac:dyDescent="0.25">
      <c r="A142" s="23" t="s">
        <v>136</v>
      </c>
      <c r="B142" s="10" t="s">
        <v>131</v>
      </c>
      <c r="C142" s="10" t="s">
        <v>24</v>
      </c>
      <c r="D142" s="31" t="s">
        <v>259</v>
      </c>
      <c r="E142" s="31" t="s">
        <v>245</v>
      </c>
      <c r="F142" s="31" t="s">
        <v>261</v>
      </c>
      <c r="G142" s="31" t="s">
        <v>242</v>
      </c>
      <c r="H142" s="31" t="s">
        <v>246</v>
      </c>
      <c r="I142" s="31" t="s">
        <v>248</v>
      </c>
      <c r="J142" s="31" t="s">
        <v>243</v>
      </c>
      <c r="K142" s="31" t="s">
        <v>244</v>
      </c>
      <c r="L142" s="38" t="s">
        <v>262</v>
      </c>
      <c r="M142" s="15" t="s">
        <v>25</v>
      </c>
      <c r="N142" s="15" t="s">
        <v>125</v>
      </c>
      <c r="O142" s="15" t="s">
        <v>126</v>
      </c>
      <c r="P142" s="15" t="s">
        <v>78</v>
      </c>
      <c r="Q142" s="15" t="s">
        <v>322</v>
      </c>
      <c r="R142" s="15" t="s">
        <v>323</v>
      </c>
      <c r="S142" s="26" t="s">
        <v>324</v>
      </c>
      <c r="T142" s="95" t="s">
        <v>325</v>
      </c>
      <c r="U142" s="26"/>
      <c r="V142" s="26"/>
    </row>
    <row r="143" spans="1:22" x14ac:dyDescent="0.25">
      <c r="A143" s="19" t="s">
        <v>123</v>
      </c>
      <c r="B143" s="19" t="s">
        <v>68</v>
      </c>
      <c r="C143" s="19" t="s">
        <v>143</v>
      </c>
      <c r="D143" s="1"/>
      <c r="E143" s="32">
        <v>2</v>
      </c>
      <c r="F143" s="32"/>
      <c r="G143" s="32"/>
      <c r="H143" s="32"/>
      <c r="I143" s="32"/>
      <c r="J143" s="32"/>
      <c r="K143" s="32"/>
      <c r="L143" s="41" t="s">
        <v>321</v>
      </c>
      <c r="M143" s="19">
        <v>109</v>
      </c>
      <c r="N143" s="14">
        <v>94.37</v>
      </c>
      <c r="O143" s="14" t="s">
        <v>127</v>
      </c>
      <c r="P143" s="19" t="s">
        <v>99</v>
      </c>
      <c r="Q143" s="1"/>
      <c r="R143" s="1"/>
      <c r="S143" s="1"/>
      <c r="T143" s="99"/>
      <c r="U143" s="1"/>
      <c r="V143" s="1"/>
    </row>
    <row r="144" spans="1:22" x14ac:dyDescent="0.25">
      <c r="A144" s="21"/>
      <c r="B144" s="21"/>
      <c r="C144" s="22" t="s">
        <v>236</v>
      </c>
      <c r="D144" s="24">
        <v>1</v>
      </c>
      <c r="E144" s="31">
        <f>SUM(E143)</f>
        <v>2</v>
      </c>
      <c r="F144" s="31"/>
      <c r="G144" s="31">
        <f t="shared" ref="G144:K144" si="7">SUM(G143)</f>
        <v>0</v>
      </c>
      <c r="H144" s="31">
        <f t="shared" si="7"/>
        <v>0</v>
      </c>
      <c r="I144" s="31">
        <f t="shared" si="7"/>
        <v>0</v>
      </c>
      <c r="J144" s="31">
        <f t="shared" si="7"/>
        <v>0</v>
      </c>
      <c r="K144" s="31">
        <f t="shared" si="7"/>
        <v>0</v>
      </c>
      <c r="L144" s="38"/>
      <c r="M144" s="22">
        <f>SUM(M143)</f>
        <v>109</v>
      </c>
      <c r="N144" s="22">
        <f>SUM(N143)</f>
        <v>94.37</v>
      </c>
      <c r="O144" s="22">
        <f>SUM(O143)</f>
        <v>0</v>
      </c>
      <c r="P144" s="22"/>
      <c r="Q144" s="24"/>
      <c r="R144" s="24"/>
      <c r="S144" s="24"/>
      <c r="T144" s="100"/>
      <c r="U144" s="24"/>
      <c r="V144" s="24"/>
    </row>
    <row r="145" spans="1:23" x14ac:dyDescent="0.25">
      <c r="A145" s="12"/>
      <c r="B145" s="12"/>
      <c r="C145" s="12"/>
      <c r="D145" s="13"/>
      <c r="E145" s="34"/>
      <c r="F145" s="34"/>
      <c r="G145" s="34"/>
      <c r="H145" s="34"/>
      <c r="I145" s="34"/>
      <c r="J145" s="34"/>
      <c r="K145" s="34"/>
      <c r="L145" s="39"/>
      <c r="M145" s="25"/>
      <c r="N145" s="3"/>
      <c r="O145" s="3"/>
      <c r="P145" s="12"/>
      <c r="Q145" s="13"/>
      <c r="R145" s="13"/>
      <c r="S145" s="13"/>
      <c r="T145" s="101"/>
      <c r="U145" s="13"/>
      <c r="V145" s="13"/>
    </row>
    <row r="146" spans="1:23" ht="218.25" customHeight="1" x14ac:dyDescent="0.25">
      <c r="A146" s="23" t="s">
        <v>328</v>
      </c>
      <c r="B146" s="10" t="s">
        <v>131</v>
      </c>
      <c r="C146" s="10" t="s">
        <v>24</v>
      </c>
      <c r="D146" s="31" t="s">
        <v>259</v>
      </c>
      <c r="E146" s="31" t="s">
        <v>245</v>
      </c>
      <c r="F146" s="31" t="s">
        <v>261</v>
      </c>
      <c r="G146" s="31" t="s">
        <v>242</v>
      </c>
      <c r="H146" s="31" t="s">
        <v>246</v>
      </c>
      <c r="I146" s="31" t="s">
        <v>248</v>
      </c>
      <c r="J146" s="31" t="s">
        <v>243</v>
      </c>
      <c r="K146" s="31" t="s">
        <v>244</v>
      </c>
      <c r="L146" s="38" t="s">
        <v>262</v>
      </c>
      <c r="M146" s="15" t="s">
        <v>25</v>
      </c>
      <c r="N146" s="15" t="s">
        <v>125</v>
      </c>
      <c r="O146" s="15" t="s">
        <v>126</v>
      </c>
      <c r="P146" s="15" t="s">
        <v>78</v>
      </c>
      <c r="Q146" s="15" t="s">
        <v>322</v>
      </c>
      <c r="R146" s="15" t="s">
        <v>323</v>
      </c>
      <c r="S146" s="26" t="s">
        <v>324</v>
      </c>
      <c r="T146" s="95" t="s">
        <v>325</v>
      </c>
      <c r="U146" s="26"/>
      <c r="V146" s="26"/>
      <c r="W146"/>
    </row>
    <row r="147" spans="1:23" s="49" customFormat="1" x14ac:dyDescent="0.25">
      <c r="A147" s="27"/>
      <c r="B147" s="27" t="s">
        <v>329</v>
      </c>
      <c r="C147" s="27" t="s">
        <v>104</v>
      </c>
      <c r="D147" s="42">
        <v>1</v>
      </c>
      <c r="E147" s="44"/>
      <c r="F147" s="44"/>
      <c r="G147" s="44"/>
      <c r="H147" s="44"/>
      <c r="I147" s="44"/>
      <c r="J147" s="44"/>
      <c r="K147" s="44"/>
      <c r="L147" s="59"/>
      <c r="M147" s="27">
        <v>6.5</v>
      </c>
      <c r="N147" s="46"/>
      <c r="O147" s="46"/>
      <c r="P147" s="27" t="s">
        <v>2</v>
      </c>
      <c r="Q147" s="42"/>
      <c r="R147" s="42"/>
      <c r="S147" s="42"/>
      <c r="T147" s="97"/>
      <c r="U147" s="42" t="s">
        <v>414</v>
      </c>
      <c r="V147" s="42"/>
      <c r="W147" s="94"/>
    </row>
    <row r="148" spans="1:23" x14ac:dyDescent="0.25">
      <c r="A148" s="19"/>
      <c r="B148" s="19" t="s">
        <v>330</v>
      </c>
      <c r="C148" s="19" t="s">
        <v>331</v>
      </c>
      <c r="D148" s="1" t="s">
        <v>127</v>
      </c>
      <c r="E148" s="32"/>
      <c r="F148" s="32"/>
      <c r="G148" s="32"/>
      <c r="H148" s="32"/>
      <c r="I148" s="32"/>
      <c r="J148" s="32"/>
      <c r="K148" s="32"/>
      <c r="L148" s="40"/>
      <c r="M148" s="19">
        <v>35.5</v>
      </c>
      <c r="N148" s="14"/>
      <c r="O148" s="14"/>
      <c r="P148" s="19" t="s">
        <v>332</v>
      </c>
      <c r="Q148" s="1"/>
      <c r="R148" s="1"/>
      <c r="S148" s="1"/>
      <c r="T148" s="99"/>
      <c r="U148" s="1"/>
      <c r="V148" s="1"/>
      <c r="W148"/>
    </row>
    <row r="149" spans="1:23" x14ac:dyDescent="0.25">
      <c r="A149" s="19"/>
      <c r="B149" s="19" t="s">
        <v>333</v>
      </c>
      <c r="C149" s="19" t="s">
        <v>334</v>
      </c>
      <c r="D149" s="1" t="s">
        <v>127</v>
      </c>
      <c r="E149" s="32"/>
      <c r="F149" s="32"/>
      <c r="G149" s="32"/>
      <c r="H149" s="32"/>
      <c r="I149" s="32"/>
      <c r="J149" s="32"/>
      <c r="K149" s="32"/>
      <c r="L149" s="40"/>
      <c r="M149" s="19">
        <v>5.65</v>
      </c>
      <c r="N149" s="14">
        <v>2.36</v>
      </c>
      <c r="O149" s="14"/>
      <c r="P149" s="19" t="s">
        <v>335</v>
      </c>
      <c r="Q149" s="1"/>
      <c r="R149" s="1"/>
      <c r="S149" s="1"/>
      <c r="T149" s="99"/>
      <c r="U149" s="1"/>
      <c r="V149" s="1"/>
      <c r="W149"/>
    </row>
    <row r="150" spans="1:23" x14ac:dyDescent="0.25">
      <c r="A150" s="12"/>
      <c r="B150" s="12"/>
      <c r="C150" s="12"/>
      <c r="D150" s="13"/>
      <c r="E150" s="34"/>
      <c r="F150" s="34"/>
      <c r="G150" s="34"/>
      <c r="H150" s="34"/>
      <c r="I150" s="34"/>
      <c r="J150" s="34"/>
      <c r="K150" s="34"/>
      <c r="L150" s="39"/>
      <c r="M150" s="25"/>
      <c r="N150" s="3"/>
      <c r="O150" s="3"/>
      <c r="P150" s="12"/>
      <c r="Q150" s="13"/>
      <c r="R150" s="13"/>
      <c r="S150" s="13"/>
      <c r="T150" s="101"/>
      <c r="U150" s="13"/>
      <c r="V150" s="13"/>
      <c r="W150"/>
    </row>
    <row r="151" spans="1:23" ht="218.25" customHeight="1" x14ac:dyDescent="0.25">
      <c r="A151" s="23" t="s">
        <v>336</v>
      </c>
      <c r="B151" s="10" t="s">
        <v>131</v>
      </c>
      <c r="C151" s="10" t="s">
        <v>24</v>
      </c>
      <c r="D151" s="31" t="s">
        <v>259</v>
      </c>
      <c r="E151" s="31" t="s">
        <v>245</v>
      </c>
      <c r="F151" s="31" t="s">
        <v>337</v>
      </c>
      <c r="G151" s="31" t="s">
        <v>242</v>
      </c>
      <c r="H151" s="31" t="s">
        <v>246</v>
      </c>
      <c r="I151" s="31" t="s">
        <v>248</v>
      </c>
      <c r="J151" s="31" t="s">
        <v>243</v>
      </c>
      <c r="K151" s="31" t="s">
        <v>244</v>
      </c>
      <c r="L151" s="38" t="s">
        <v>262</v>
      </c>
      <c r="M151" s="15" t="s">
        <v>25</v>
      </c>
      <c r="N151" s="15" t="s">
        <v>125</v>
      </c>
      <c r="O151" s="15" t="s">
        <v>126</v>
      </c>
      <c r="P151" s="15" t="s">
        <v>78</v>
      </c>
      <c r="Q151" s="15" t="s">
        <v>322</v>
      </c>
      <c r="R151" s="15" t="s">
        <v>323</v>
      </c>
      <c r="S151" s="26" t="s">
        <v>324</v>
      </c>
      <c r="T151" s="95" t="s">
        <v>325</v>
      </c>
      <c r="U151" s="26"/>
      <c r="V151" s="26"/>
      <c r="W151"/>
    </row>
    <row r="152" spans="1:23" ht="60" x14ac:dyDescent="0.25">
      <c r="A152" s="19"/>
      <c r="B152" s="19" t="s">
        <v>338</v>
      </c>
      <c r="C152" s="19" t="s">
        <v>339</v>
      </c>
      <c r="D152" s="1"/>
      <c r="E152" s="32"/>
      <c r="F152" s="32"/>
      <c r="G152" s="32"/>
      <c r="H152" s="32"/>
      <c r="I152" s="11" t="s">
        <v>340</v>
      </c>
      <c r="J152" s="32"/>
      <c r="K152" s="32"/>
      <c r="L152" s="40"/>
      <c r="M152" s="19">
        <v>0.7</v>
      </c>
      <c r="N152" s="14"/>
      <c r="O152" s="14"/>
      <c r="P152" s="19" t="s">
        <v>341</v>
      </c>
      <c r="Q152" s="1"/>
      <c r="R152" s="1"/>
      <c r="S152" s="1"/>
      <c r="T152" s="99"/>
      <c r="U152" s="1"/>
      <c r="V152" s="1"/>
      <c r="W152"/>
    </row>
    <row r="153" spans="1:23" x14ac:dyDescent="0.25">
      <c r="A153" s="19"/>
      <c r="B153" s="19" t="s">
        <v>342</v>
      </c>
      <c r="C153" s="19" t="s">
        <v>104</v>
      </c>
      <c r="D153" s="1"/>
      <c r="E153" s="11"/>
      <c r="F153" s="11">
        <v>1</v>
      </c>
      <c r="G153" s="32"/>
      <c r="H153" s="32"/>
      <c r="I153" s="32"/>
      <c r="J153" s="32"/>
      <c r="K153" s="32"/>
      <c r="L153" s="40"/>
      <c r="M153" s="12"/>
      <c r="N153" s="58"/>
      <c r="O153" s="58"/>
      <c r="P153" s="12"/>
      <c r="Q153" s="13"/>
      <c r="R153" s="13"/>
      <c r="S153" s="13"/>
      <c r="T153" s="101"/>
      <c r="U153" s="13"/>
      <c r="V153" s="13"/>
      <c r="W153"/>
    </row>
    <row r="154" spans="1:23" x14ac:dyDescent="0.25">
      <c r="A154" s="19"/>
      <c r="B154" s="19" t="s">
        <v>343</v>
      </c>
      <c r="C154" s="19" t="s">
        <v>105</v>
      </c>
      <c r="D154" s="1"/>
      <c r="E154" s="11"/>
      <c r="F154" s="11">
        <v>1</v>
      </c>
      <c r="G154" s="32"/>
      <c r="H154" s="32"/>
      <c r="I154" s="32"/>
      <c r="J154" s="32"/>
      <c r="K154" s="32"/>
      <c r="L154" s="40"/>
      <c r="M154" s="12"/>
      <c r="N154" s="58"/>
      <c r="O154" s="58"/>
      <c r="P154" s="12"/>
      <c r="Q154" s="13"/>
      <c r="R154" s="13"/>
      <c r="S154" s="13"/>
      <c r="T154" s="101"/>
      <c r="U154" s="13"/>
      <c r="V154" s="13"/>
      <c r="W154"/>
    </row>
    <row r="155" spans="1:23" x14ac:dyDescent="0.25">
      <c r="A155" s="19"/>
      <c r="B155" s="19" t="s">
        <v>344</v>
      </c>
      <c r="C155" s="19" t="s">
        <v>345</v>
      </c>
      <c r="D155" s="1"/>
      <c r="E155" s="11"/>
      <c r="F155" s="11">
        <v>1</v>
      </c>
      <c r="G155" s="32"/>
      <c r="H155" s="32"/>
      <c r="I155" s="32"/>
      <c r="J155" s="32"/>
      <c r="K155" s="32"/>
      <c r="L155" s="40"/>
      <c r="M155" s="12"/>
      <c r="N155" s="58"/>
      <c r="O155" s="58"/>
      <c r="P155" s="12"/>
      <c r="Q155" s="13"/>
      <c r="R155" s="13"/>
      <c r="S155" s="13"/>
      <c r="T155" s="101"/>
      <c r="U155" s="13"/>
      <c r="V155" s="13"/>
      <c r="W155"/>
    </row>
    <row r="156" spans="1:23" x14ac:dyDescent="0.25">
      <c r="A156" s="19"/>
      <c r="B156" s="19" t="s">
        <v>346</v>
      </c>
      <c r="C156" s="19" t="s">
        <v>223</v>
      </c>
      <c r="D156" s="1"/>
      <c r="E156" s="11"/>
      <c r="F156" s="11">
        <v>1</v>
      </c>
      <c r="G156" s="32"/>
      <c r="H156" s="32"/>
      <c r="I156" s="32"/>
      <c r="J156" s="32"/>
      <c r="K156" s="32"/>
      <c r="L156" s="40"/>
      <c r="M156" s="12"/>
      <c r="N156" s="58"/>
      <c r="O156" s="58"/>
      <c r="P156" s="12"/>
      <c r="Q156" s="13"/>
      <c r="R156" s="13"/>
      <c r="S156" s="13"/>
      <c r="T156" s="101"/>
      <c r="U156" s="13"/>
      <c r="V156" s="13"/>
      <c r="W156"/>
    </row>
    <row r="157" spans="1:23" x14ac:dyDescent="0.25">
      <c r="A157" s="19"/>
      <c r="B157" s="19" t="s">
        <v>347</v>
      </c>
      <c r="C157" s="19" t="s">
        <v>348</v>
      </c>
      <c r="D157" s="1"/>
      <c r="E157" s="11"/>
      <c r="F157" s="11">
        <v>1</v>
      </c>
      <c r="G157" s="32"/>
      <c r="H157" s="32"/>
      <c r="I157" s="32"/>
      <c r="J157" s="32"/>
      <c r="K157" s="32"/>
      <c r="L157" s="40"/>
      <c r="M157" s="12"/>
      <c r="N157" s="58"/>
      <c r="O157" s="58"/>
      <c r="P157" s="12"/>
      <c r="Q157" s="13"/>
      <c r="R157" s="13"/>
      <c r="S157" s="13"/>
      <c r="T157" s="101"/>
      <c r="U157" s="13"/>
      <c r="V157" s="13"/>
      <c r="W157"/>
    </row>
    <row r="158" spans="1:23" s="49" customFormat="1" ht="30" x14ac:dyDescent="0.25">
      <c r="A158" s="27"/>
      <c r="B158" s="27" t="s">
        <v>405</v>
      </c>
      <c r="C158" s="27"/>
      <c r="D158" s="42"/>
      <c r="E158" s="43"/>
      <c r="F158" s="43"/>
      <c r="G158" s="44"/>
      <c r="H158" s="44"/>
      <c r="I158" s="44"/>
      <c r="J158" s="44"/>
      <c r="K158" s="44"/>
      <c r="L158" s="59"/>
      <c r="M158" s="27"/>
      <c r="N158" s="46"/>
      <c r="O158" s="46"/>
      <c r="P158" s="27"/>
      <c r="Q158" s="42"/>
      <c r="R158" s="42"/>
      <c r="S158" s="42"/>
      <c r="T158" s="96" t="s">
        <v>406</v>
      </c>
      <c r="U158" s="43"/>
      <c r="V158" s="43" t="s">
        <v>414</v>
      </c>
      <c r="W158" s="94"/>
    </row>
    <row r="159" spans="1:23" x14ac:dyDescent="0.25">
      <c r="A159" s="21"/>
      <c r="B159" s="21"/>
      <c r="C159" s="22" t="s">
        <v>349</v>
      </c>
      <c r="D159" s="24">
        <v>6</v>
      </c>
      <c r="E159" s="31">
        <f>SUM(E152:E157)</f>
        <v>0</v>
      </c>
      <c r="F159" s="31">
        <f>SUM(F152:F157)</f>
        <v>5</v>
      </c>
      <c r="G159" s="31">
        <f t="shared" ref="G159:K159" si="8">SUM(G152:G157)</f>
        <v>0</v>
      </c>
      <c r="H159" s="31">
        <f t="shared" si="8"/>
        <v>0</v>
      </c>
      <c r="I159" s="31">
        <f t="shared" si="8"/>
        <v>0</v>
      </c>
      <c r="J159" s="31">
        <f t="shared" si="8"/>
        <v>0</v>
      </c>
      <c r="K159" s="31">
        <f t="shared" si="8"/>
        <v>0</v>
      </c>
      <c r="L159" s="38"/>
      <c r="M159" s="21"/>
      <c r="N159" s="35"/>
      <c r="O159" s="35"/>
      <c r="P159" s="21"/>
      <c r="Q159" s="36"/>
      <c r="R159" s="36"/>
      <c r="S159" s="36"/>
      <c r="T159" s="102"/>
      <c r="U159" s="36"/>
      <c r="V159" s="36"/>
      <c r="W159"/>
    </row>
    <row r="160" spans="1:23" x14ac:dyDescent="0.25">
      <c r="A160" s="66"/>
      <c r="B160" s="66"/>
      <c r="C160" s="66"/>
      <c r="D160" s="65"/>
      <c r="E160" s="67"/>
      <c r="F160" s="67"/>
      <c r="G160" s="67"/>
      <c r="H160" s="67"/>
      <c r="I160" s="67"/>
      <c r="J160" s="67"/>
      <c r="K160" s="67"/>
      <c r="L160" s="68"/>
      <c r="M160" s="66"/>
      <c r="N160" s="69"/>
      <c r="O160" s="69"/>
      <c r="P160" s="66"/>
      <c r="Q160" s="65"/>
      <c r="R160" s="65"/>
      <c r="S160" s="65"/>
      <c r="T160" s="65"/>
      <c r="U160" s="13"/>
      <c r="V160" s="13"/>
      <c r="W160"/>
    </row>
    <row r="161" spans="1:24" ht="213.75" customHeight="1" x14ac:dyDescent="0.25">
      <c r="A161" s="23" t="s">
        <v>350</v>
      </c>
      <c r="B161" s="10" t="s">
        <v>131</v>
      </c>
      <c r="C161" s="10" t="s">
        <v>24</v>
      </c>
      <c r="D161" s="31" t="s">
        <v>259</v>
      </c>
      <c r="E161" s="31" t="s">
        <v>245</v>
      </c>
      <c r="F161" s="31" t="s">
        <v>261</v>
      </c>
      <c r="G161" s="31" t="s">
        <v>242</v>
      </c>
      <c r="H161" s="31" t="s">
        <v>246</v>
      </c>
      <c r="I161" s="31" t="s">
        <v>248</v>
      </c>
      <c r="J161" s="31" t="s">
        <v>243</v>
      </c>
      <c r="K161" s="31" t="s">
        <v>244</v>
      </c>
      <c r="L161" s="38" t="s">
        <v>262</v>
      </c>
      <c r="M161" s="15" t="s">
        <v>25</v>
      </c>
      <c r="N161" s="15" t="s">
        <v>125</v>
      </c>
      <c r="O161" s="15" t="s">
        <v>126</v>
      </c>
      <c r="P161" s="15" t="s">
        <v>78</v>
      </c>
      <c r="Q161" s="15" t="s">
        <v>322</v>
      </c>
      <c r="R161" s="15" t="s">
        <v>323</v>
      </c>
      <c r="S161" s="26" t="s">
        <v>324</v>
      </c>
      <c r="T161" s="95" t="s">
        <v>325</v>
      </c>
      <c r="U161" s="26"/>
      <c r="V161" s="26"/>
      <c r="W161"/>
    </row>
    <row r="162" spans="1:24" s="49" customFormat="1" x14ac:dyDescent="0.25">
      <c r="A162" s="27"/>
      <c r="B162" s="27" t="s">
        <v>48</v>
      </c>
      <c r="C162" s="27" t="s">
        <v>351</v>
      </c>
      <c r="D162" s="42"/>
      <c r="E162" s="43">
        <v>1</v>
      </c>
      <c r="F162" s="44"/>
      <c r="G162" s="44"/>
      <c r="H162" s="44"/>
      <c r="I162" s="44"/>
      <c r="J162" s="44"/>
      <c r="K162" s="44"/>
      <c r="L162" s="45" t="s">
        <v>352</v>
      </c>
      <c r="M162" s="27">
        <v>144</v>
      </c>
      <c r="N162" s="46">
        <v>124</v>
      </c>
      <c r="O162" s="46">
        <v>24</v>
      </c>
      <c r="P162" s="27"/>
      <c r="Q162" s="42"/>
      <c r="R162" s="42"/>
      <c r="S162" s="42"/>
      <c r="T162" s="97"/>
      <c r="U162" s="42" t="s">
        <v>414</v>
      </c>
      <c r="V162" s="42"/>
      <c r="W162" s="94"/>
    </row>
    <row r="163" spans="1:24" x14ac:dyDescent="0.25">
      <c r="A163" s="19"/>
      <c r="B163" s="19" t="s">
        <v>353</v>
      </c>
      <c r="C163" s="19" t="s">
        <v>354</v>
      </c>
      <c r="D163" s="1"/>
      <c r="E163" s="11">
        <v>1</v>
      </c>
      <c r="F163" s="32"/>
      <c r="G163" s="32"/>
      <c r="H163" s="32"/>
      <c r="I163" s="32"/>
      <c r="J163" s="32"/>
      <c r="K163" s="32"/>
      <c r="L163" s="41" t="s">
        <v>273</v>
      </c>
      <c r="M163" s="12"/>
      <c r="N163" s="58"/>
      <c r="O163" s="58"/>
      <c r="P163" s="12"/>
      <c r="Q163" s="13"/>
      <c r="R163" s="13"/>
      <c r="S163" s="13"/>
      <c r="T163" s="101"/>
      <c r="U163" s="13"/>
      <c r="V163" s="13"/>
      <c r="W163"/>
    </row>
    <row r="164" spans="1:24" s="49" customFormat="1" x14ac:dyDescent="0.25">
      <c r="A164" s="27"/>
      <c r="B164" s="27" t="s">
        <v>33</v>
      </c>
      <c r="C164" s="27" t="s">
        <v>355</v>
      </c>
      <c r="D164" s="42"/>
      <c r="E164" s="43">
        <v>1</v>
      </c>
      <c r="F164" s="44"/>
      <c r="G164" s="44"/>
      <c r="H164" s="44"/>
      <c r="I164" s="44"/>
      <c r="J164" s="44"/>
      <c r="K164" s="44"/>
      <c r="L164" s="45" t="s">
        <v>356</v>
      </c>
      <c r="M164" s="27">
        <v>110</v>
      </c>
      <c r="N164" s="46">
        <v>90</v>
      </c>
      <c r="O164" s="46">
        <v>20</v>
      </c>
      <c r="P164" s="27"/>
      <c r="Q164" s="42"/>
      <c r="R164" s="42"/>
      <c r="S164" s="42"/>
      <c r="T164" s="97"/>
      <c r="U164" s="42" t="s">
        <v>414</v>
      </c>
      <c r="V164" s="42"/>
      <c r="W164" s="94"/>
    </row>
    <row r="165" spans="1:24" x14ac:dyDescent="0.25">
      <c r="A165" s="19"/>
      <c r="B165" s="19" t="s">
        <v>69</v>
      </c>
      <c r="C165" s="19" t="s">
        <v>357</v>
      </c>
      <c r="D165" s="1"/>
      <c r="E165" s="11">
        <v>1</v>
      </c>
      <c r="F165" s="32"/>
      <c r="G165" s="32"/>
      <c r="H165" s="32"/>
      <c r="I165" s="32"/>
      <c r="J165" s="32"/>
      <c r="K165" s="32"/>
      <c r="L165" s="41" t="s">
        <v>358</v>
      </c>
      <c r="M165" s="12"/>
      <c r="N165" s="58"/>
      <c r="O165" s="58"/>
      <c r="P165" s="12"/>
      <c r="Q165" s="13"/>
      <c r="R165" s="13"/>
      <c r="S165" s="13"/>
      <c r="T165" s="101"/>
      <c r="U165" s="13"/>
      <c r="V165" s="13"/>
      <c r="W165"/>
    </row>
    <row r="166" spans="1:24" x14ac:dyDescent="0.25">
      <c r="A166" s="21"/>
      <c r="B166" s="21"/>
      <c r="C166" s="22" t="s">
        <v>359</v>
      </c>
      <c r="D166" s="24"/>
      <c r="E166" s="31">
        <f>SUM(E160:E165)</f>
        <v>4</v>
      </c>
      <c r="F166" s="31">
        <f>SUM(F160:F165)</f>
        <v>0</v>
      </c>
      <c r="G166" s="31">
        <f t="shared" ref="G166:K166" si="9">SUM(G160:G165)</f>
        <v>0</v>
      </c>
      <c r="H166" s="31">
        <f t="shared" si="9"/>
        <v>0</v>
      </c>
      <c r="I166" s="31">
        <f t="shared" si="9"/>
        <v>0</v>
      </c>
      <c r="J166" s="31">
        <f t="shared" si="9"/>
        <v>0</v>
      </c>
      <c r="K166" s="31">
        <f t="shared" si="9"/>
        <v>0</v>
      </c>
      <c r="L166" s="38"/>
      <c r="M166" s="12"/>
      <c r="N166" s="58"/>
      <c r="O166" s="58"/>
      <c r="P166" s="12"/>
      <c r="Q166" s="13"/>
      <c r="R166" s="13"/>
      <c r="S166" s="13"/>
      <c r="T166" s="101"/>
      <c r="U166" s="13"/>
      <c r="V166" s="13"/>
      <c r="W166"/>
    </row>
    <row r="167" spans="1:24" x14ac:dyDescent="0.25">
      <c r="A167" s="66"/>
      <c r="B167" s="66"/>
      <c r="C167" s="66"/>
      <c r="D167" s="65"/>
      <c r="E167" s="67"/>
      <c r="F167" s="67"/>
      <c r="G167" s="67"/>
      <c r="H167" s="67"/>
      <c r="I167" s="67"/>
      <c r="J167" s="67"/>
      <c r="K167" s="67"/>
      <c r="L167" s="68"/>
      <c r="M167" s="66"/>
      <c r="N167" s="69"/>
      <c r="O167" s="69"/>
      <c r="P167" s="66"/>
      <c r="Q167" s="65"/>
      <c r="R167" s="65"/>
      <c r="S167" s="65"/>
      <c r="T167" s="65"/>
      <c r="U167" s="13"/>
      <c r="V167" s="13"/>
      <c r="W167"/>
    </row>
    <row r="168" spans="1:24" x14ac:dyDescent="0.25">
      <c r="U168" s="79"/>
      <c r="V168" s="79"/>
      <c r="W168"/>
    </row>
    <row r="169" spans="1:24" ht="213.75" customHeight="1" x14ac:dyDescent="0.5">
      <c r="A169" s="16"/>
      <c r="B169" s="20"/>
      <c r="C169" s="70" t="s">
        <v>360</v>
      </c>
      <c r="D169" s="31" t="s">
        <v>259</v>
      </c>
      <c r="E169" s="31" t="s">
        <v>245</v>
      </c>
      <c r="F169" s="71" t="s">
        <v>261</v>
      </c>
      <c r="G169" s="31" t="s">
        <v>242</v>
      </c>
      <c r="H169" s="31" t="s">
        <v>246</v>
      </c>
      <c r="I169" s="31" t="s">
        <v>248</v>
      </c>
      <c r="J169" s="31" t="s">
        <v>243</v>
      </c>
      <c r="K169" s="31" t="s">
        <v>244</v>
      </c>
      <c r="L169" s="38"/>
      <c r="M169" s="15" t="s">
        <v>25</v>
      </c>
      <c r="N169" s="15" t="s">
        <v>125</v>
      </c>
      <c r="O169" s="15" t="s">
        <v>126</v>
      </c>
      <c r="P169" s="15" t="s">
        <v>78</v>
      </c>
      <c r="Q169" s="15" t="s">
        <v>322</v>
      </c>
      <c r="R169" s="15" t="s">
        <v>323</v>
      </c>
      <c r="S169" s="26" t="s">
        <v>324</v>
      </c>
      <c r="T169" s="95" t="s">
        <v>325</v>
      </c>
      <c r="U169" s="26"/>
      <c r="V169" s="26"/>
      <c r="W169"/>
    </row>
    <row r="170" spans="1:24" x14ac:dyDescent="0.25">
      <c r="A170" s="19"/>
      <c r="B170" s="19"/>
      <c r="C170" s="72" t="s">
        <v>232</v>
      </c>
      <c r="D170" s="73"/>
      <c r="E170" s="32">
        <f>SUM(E39)</f>
        <v>3</v>
      </c>
      <c r="F170" s="74"/>
      <c r="G170" s="32"/>
      <c r="H170" s="32"/>
      <c r="I170" s="32"/>
      <c r="J170" s="32"/>
      <c r="K170" s="32"/>
      <c r="L170" s="40"/>
      <c r="M170" s="1">
        <f>SUM(M39)</f>
        <v>486.03</v>
      </c>
      <c r="N170" s="1">
        <f t="shared" ref="N170:O170" si="10">SUM(N39)</f>
        <v>104.35000000000004</v>
      </c>
      <c r="O170" s="1">
        <f t="shared" si="10"/>
        <v>9</v>
      </c>
      <c r="P170" s="1" t="s">
        <v>127</v>
      </c>
      <c r="Q170" s="1"/>
      <c r="R170" s="1"/>
      <c r="S170" s="1"/>
      <c r="T170" s="99"/>
      <c r="U170" s="1"/>
      <c r="V170" s="1"/>
      <c r="W170"/>
    </row>
    <row r="171" spans="1:24" x14ac:dyDescent="0.25">
      <c r="A171" s="19"/>
      <c r="B171" s="19"/>
      <c r="C171" s="72" t="s">
        <v>233</v>
      </c>
      <c r="D171" s="73"/>
      <c r="E171" s="32">
        <f>SUM(E71)</f>
        <v>12</v>
      </c>
      <c r="F171" s="74"/>
      <c r="G171" s="32"/>
      <c r="H171" s="32"/>
      <c r="I171" s="32"/>
      <c r="J171" s="32"/>
      <c r="K171" s="32"/>
      <c r="L171" s="40"/>
      <c r="M171" s="1">
        <f>SUM(M71)</f>
        <v>663.09000000000015</v>
      </c>
      <c r="N171" s="1">
        <f t="shared" ref="N171:O171" si="11">SUM(N71)</f>
        <v>244.8299999999999</v>
      </c>
      <c r="O171" s="1">
        <f t="shared" si="11"/>
        <v>12.49</v>
      </c>
      <c r="P171" s="1" t="s">
        <v>127</v>
      </c>
      <c r="Q171" s="1"/>
      <c r="R171" s="1"/>
      <c r="S171" s="1"/>
      <c r="T171" s="99"/>
      <c r="U171" s="1"/>
      <c r="V171" s="1"/>
      <c r="W171"/>
      <c r="X171" s="2"/>
    </row>
    <row r="172" spans="1:24" x14ac:dyDescent="0.25">
      <c r="A172" s="19"/>
      <c r="B172" s="19"/>
      <c r="C172" s="72" t="s">
        <v>234</v>
      </c>
      <c r="D172" s="73"/>
      <c r="E172" s="32">
        <f>SUM(E95)</f>
        <v>12</v>
      </c>
      <c r="F172" s="74"/>
      <c r="G172" s="32"/>
      <c r="H172" s="32"/>
      <c r="I172" s="32"/>
      <c r="J172" s="32"/>
      <c r="K172" s="32"/>
      <c r="L172" s="40"/>
      <c r="M172" s="1">
        <f>SUM(M95)</f>
        <v>584.98</v>
      </c>
      <c r="N172" s="1">
        <f t="shared" ref="N172:O172" si="12">SUM(N95)</f>
        <v>224.21000000000004</v>
      </c>
      <c r="O172" s="1">
        <f t="shared" si="12"/>
        <v>5.17</v>
      </c>
      <c r="P172" s="1" t="s">
        <v>127</v>
      </c>
      <c r="Q172" s="1"/>
      <c r="R172" s="1"/>
      <c r="S172" s="1"/>
      <c r="T172" s="99"/>
      <c r="U172" s="1"/>
      <c r="V172" s="1"/>
      <c r="W172"/>
    </row>
    <row r="173" spans="1:24" x14ac:dyDescent="0.25">
      <c r="A173" s="19"/>
      <c r="B173" s="19"/>
      <c r="C173" s="72" t="s">
        <v>235</v>
      </c>
      <c r="D173" s="73"/>
      <c r="E173" s="32">
        <f>SUM(E118)</f>
        <v>2</v>
      </c>
      <c r="F173" s="74"/>
      <c r="G173" s="32"/>
      <c r="H173" s="32"/>
      <c r="I173" s="32"/>
      <c r="J173" s="32"/>
      <c r="K173" s="32"/>
      <c r="L173" s="40"/>
      <c r="M173" s="1">
        <f>SUM(M118)</f>
        <v>122.80000000000001</v>
      </c>
      <c r="N173" s="1">
        <f t="shared" ref="N173:O173" si="13">SUM(N118)</f>
        <v>92.23</v>
      </c>
      <c r="O173" s="1">
        <f t="shared" si="13"/>
        <v>0</v>
      </c>
      <c r="P173" s="1" t="s">
        <v>127</v>
      </c>
      <c r="Q173" s="1"/>
      <c r="R173" s="1"/>
      <c r="S173" s="1"/>
      <c r="T173" s="99"/>
      <c r="U173" s="1"/>
      <c r="V173" s="1"/>
      <c r="W173"/>
    </row>
    <row r="174" spans="1:24" x14ac:dyDescent="0.25">
      <c r="A174" s="75"/>
      <c r="B174" s="75"/>
      <c r="C174" s="72" t="s">
        <v>98</v>
      </c>
      <c r="D174" s="73"/>
      <c r="E174" s="32">
        <f>SUM(E140)</f>
        <v>1</v>
      </c>
      <c r="F174" s="76"/>
      <c r="G174" s="76"/>
      <c r="H174" s="76"/>
      <c r="I174" s="76"/>
      <c r="J174" s="76"/>
      <c r="K174" s="76"/>
      <c r="L174" s="77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/>
    </row>
    <row r="175" spans="1:24" x14ac:dyDescent="0.25">
      <c r="A175" s="75"/>
      <c r="B175" s="75"/>
      <c r="C175" s="72" t="s">
        <v>361</v>
      </c>
      <c r="D175" s="73"/>
      <c r="E175" s="32">
        <f>SUM(E144)</f>
        <v>2</v>
      </c>
      <c r="F175" s="76"/>
      <c r="G175" s="76"/>
      <c r="H175" s="76"/>
      <c r="I175" s="76"/>
      <c r="J175" s="76"/>
      <c r="K175" s="76"/>
      <c r="L175" s="77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/>
    </row>
    <row r="176" spans="1:24" x14ac:dyDescent="0.25">
      <c r="A176" s="75"/>
      <c r="B176" s="75"/>
      <c r="C176" s="72" t="s">
        <v>336</v>
      </c>
      <c r="D176" s="73"/>
      <c r="E176" s="32">
        <f>SUM(E159)</f>
        <v>0</v>
      </c>
      <c r="F176" s="76"/>
      <c r="G176" s="76"/>
      <c r="H176" s="76"/>
      <c r="I176" s="76"/>
      <c r="J176" s="76"/>
      <c r="K176" s="76"/>
      <c r="L176" s="77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/>
    </row>
    <row r="177" spans="1:23" x14ac:dyDescent="0.25">
      <c r="A177" s="75"/>
      <c r="B177" s="75"/>
      <c r="C177" s="72" t="s">
        <v>362</v>
      </c>
      <c r="D177" s="73"/>
      <c r="E177" s="32">
        <f>SUM(E166)</f>
        <v>4</v>
      </c>
      <c r="F177" s="76"/>
      <c r="G177" s="76"/>
      <c r="H177" s="76"/>
      <c r="I177" s="76"/>
      <c r="J177" s="76"/>
      <c r="K177" s="76"/>
      <c r="L177" s="77"/>
      <c r="M177" s="78">
        <v>587</v>
      </c>
      <c r="N177" s="78">
        <v>434</v>
      </c>
      <c r="O177" s="78">
        <v>153</v>
      </c>
      <c r="P177" s="78"/>
      <c r="Q177" s="78"/>
      <c r="R177" s="78"/>
      <c r="S177" s="78"/>
      <c r="T177" s="78"/>
      <c r="U177" s="78"/>
      <c r="V177" s="78"/>
      <c r="W177"/>
    </row>
    <row r="178" spans="1:23" x14ac:dyDescent="0.25">
      <c r="C178" s="72" t="s">
        <v>363</v>
      </c>
      <c r="D178" s="79"/>
      <c r="E178" s="80">
        <f>SUM(E170:E177)</f>
        <v>36</v>
      </c>
      <c r="W178"/>
    </row>
  </sheetData>
  <sortState ref="A116:AY132">
    <sortCondition ref="B9:B17"/>
  </sortState>
  <mergeCells count="2">
    <mergeCell ref="B133:B138"/>
    <mergeCell ref="L133:L138"/>
  </mergeCells>
  <printOptions horizontalCentered="1"/>
  <pageMargins left="0.2" right="0.2" top="0.5" bottom="0.25" header="0" footer="0"/>
  <pageSetup paperSize="17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topLeftCell="A70" zoomScale="70" zoomScaleNormal="70" workbookViewId="0">
      <selection activeCell="E90" sqref="E90"/>
    </sheetView>
  </sheetViews>
  <sheetFormatPr defaultRowHeight="15" x14ac:dyDescent="0.25"/>
  <cols>
    <col min="1" max="1" width="4.5703125" style="4" customWidth="1"/>
    <col min="2" max="2" width="37.28515625" style="4" bestFit="1" customWidth="1"/>
    <col min="3" max="3" width="54.85546875" style="4" customWidth="1"/>
    <col min="4" max="4" width="9.85546875" style="4" customWidth="1"/>
    <col min="5" max="5" width="7.140625" style="4" customWidth="1"/>
    <col min="6" max="16384" width="9.140625" style="4"/>
  </cols>
  <sheetData>
    <row r="1" spans="1:5" ht="234" customHeight="1" x14ac:dyDescent="0.25">
      <c r="A1" s="16" t="s">
        <v>420</v>
      </c>
      <c r="B1" s="20" t="s">
        <v>131</v>
      </c>
      <c r="C1" s="20" t="s">
        <v>24</v>
      </c>
      <c r="D1" s="15" t="s">
        <v>25</v>
      </c>
      <c r="E1" s="15" t="s">
        <v>419</v>
      </c>
    </row>
    <row r="2" spans="1:5" s="8" customFormat="1" x14ac:dyDescent="0.25">
      <c r="A2" s="19"/>
      <c r="B2" s="19" t="s">
        <v>2</v>
      </c>
      <c r="C2" s="19" t="s">
        <v>104</v>
      </c>
      <c r="D2" s="19">
        <v>94.8</v>
      </c>
      <c r="E2" s="14">
        <v>26.57</v>
      </c>
    </row>
    <row r="3" spans="1:5" s="8" customFormat="1" x14ac:dyDescent="0.25">
      <c r="A3" s="19"/>
      <c r="B3" s="85" t="s">
        <v>390</v>
      </c>
      <c r="C3" s="19" t="s">
        <v>163</v>
      </c>
      <c r="D3" s="19">
        <v>28</v>
      </c>
      <c r="E3" s="14">
        <v>11.64</v>
      </c>
    </row>
    <row r="4" spans="1:5" s="8" customFormat="1" x14ac:dyDescent="0.25">
      <c r="A4" s="19"/>
      <c r="B4" s="19" t="s">
        <v>19</v>
      </c>
      <c r="C4" s="19" t="s">
        <v>144</v>
      </c>
      <c r="D4" s="19">
        <v>76.88</v>
      </c>
      <c r="E4" s="14">
        <v>9.9</v>
      </c>
    </row>
    <row r="5" spans="1:5" s="8" customFormat="1" x14ac:dyDescent="0.25">
      <c r="A5" s="19"/>
      <c r="B5" s="19" t="s">
        <v>3</v>
      </c>
      <c r="C5" s="81" t="s">
        <v>214</v>
      </c>
      <c r="D5" s="19">
        <v>5.55</v>
      </c>
      <c r="E5" s="14">
        <v>5.27</v>
      </c>
    </row>
    <row r="6" spans="1:5" s="8" customFormat="1" x14ac:dyDescent="0.25">
      <c r="A6" s="19"/>
      <c r="B6" s="19" t="s">
        <v>8</v>
      </c>
      <c r="C6" s="87" t="s">
        <v>199</v>
      </c>
      <c r="D6" s="19">
        <v>1.7</v>
      </c>
      <c r="E6" s="14">
        <v>1.99</v>
      </c>
    </row>
    <row r="7" spans="1:5" s="8" customFormat="1" x14ac:dyDescent="0.25">
      <c r="A7" s="19"/>
      <c r="B7" s="19" t="s">
        <v>238</v>
      </c>
      <c r="C7" s="19" t="s">
        <v>228</v>
      </c>
      <c r="D7" s="19">
        <v>14.7</v>
      </c>
      <c r="E7" s="14">
        <v>9.0500000000000007</v>
      </c>
    </row>
    <row r="8" spans="1:5" s="8" customFormat="1" x14ac:dyDescent="0.25">
      <c r="A8" s="19"/>
      <c r="B8" s="19" t="s">
        <v>13</v>
      </c>
      <c r="C8" s="81" t="s">
        <v>216</v>
      </c>
      <c r="D8" s="19">
        <v>4.82</v>
      </c>
      <c r="E8" s="14">
        <v>4.8</v>
      </c>
    </row>
    <row r="9" spans="1:5" s="8" customFormat="1" x14ac:dyDescent="0.25">
      <c r="A9" s="19"/>
      <c r="B9" s="19" t="s">
        <v>35</v>
      </c>
      <c r="C9" s="19" t="s">
        <v>137</v>
      </c>
      <c r="D9" s="19">
        <v>10</v>
      </c>
      <c r="E9" s="14">
        <v>9.74</v>
      </c>
    </row>
    <row r="10" spans="1:5" s="8" customFormat="1" x14ac:dyDescent="0.25">
      <c r="A10" s="19"/>
      <c r="B10" s="19" t="s">
        <v>0</v>
      </c>
      <c r="C10" s="87" t="s">
        <v>201</v>
      </c>
      <c r="D10" s="19">
        <v>0.64</v>
      </c>
      <c r="E10" s="14">
        <v>1.04</v>
      </c>
    </row>
    <row r="11" spans="1:5" s="8" customFormat="1" x14ac:dyDescent="0.25">
      <c r="A11" s="19"/>
      <c r="B11" s="19" t="s">
        <v>1</v>
      </c>
      <c r="C11" s="87" t="s">
        <v>203</v>
      </c>
      <c r="D11" s="19">
        <v>0.44</v>
      </c>
      <c r="E11" s="14">
        <v>0.43</v>
      </c>
    </row>
    <row r="12" spans="1:5" s="8" customFormat="1" x14ac:dyDescent="0.25">
      <c r="A12" s="19"/>
      <c r="B12" s="19" t="s">
        <v>4</v>
      </c>
      <c r="C12" s="81" t="s">
        <v>186</v>
      </c>
      <c r="D12" s="19">
        <v>0.34</v>
      </c>
      <c r="E12" s="14">
        <v>0.64</v>
      </c>
    </row>
    <row r="13" spans="1:5" s="8" customFormat="1" x14ac:dyDescent="0.25">
      <c r="A13" s="19"/>
      <c r="B13" s="19" t="s">
        <v>6</v>
      </c>
      <c r="C13" s="19" t="s">
        <v>151</v>
      </c>
      <c r="D13" s="19">
        <v>0.24</v>
      </c>
      <c r="E13" s="14">
        <v>0.31</v>
      </c>
    </row>
    <row r="14" spans="1:5" s="8" customFormat="1" x14ac:dyDescent="0.25">
      <c r="A14" s="19"/>
      <c r="B14" s="19" t="s">
        <v>21</v>
      </c>
      <c r="C14" s="81" t="s">
        <v>196</v>
      </c>
      <c r="D14" s="19">
        <v>1.05</v>
      </c>
      <c r="E14" s="14">
        <v>1.47</v>
      </c>
    </row>
    <row r="15" spans="1:5" s="8" customFormat="1" x14ac:dyDescent="0.25">
      <c r="A15" s="19"/>
      <c r="B15" s="19" t="s">
        <v>23</v>
      </c>
      <c r="C15" s="81" t="s">
        <v>197</v>
      </c>
      <c r="D15" s="19">
        <v>5.81</v>
      </c>
      <c r="E15" s="14">
        <v>5.95</v>
      </c>
    </row>
    <row r="16" spans="1:5" s="8" customFormat="1" x14ac:dyDescent="0.25">
      <c r="A16" s="19"/>
      <c r="B16" s="19" t="s">
        <v>14</v>
      </c>
      <c r="C16" s="81" t="s">
        <v>229</v>
      </c>
      <c r="D16" s="19">
        <v>3.73</v>
      </c>
      <c r="E16" s="14">
        <v>1.53</v>
      </c>
    </row>
    <row r="17" spans="1:6" s="8" customFormat="1" x14ac:dyDescent="0.25">
      <c r="A17" s="19"/>
      <c r="B17" s="19" t="s">
        <v>72</v>
      </c>
      <c r="C17" s="19" t="s">
        <v>158</v>
      </c>
      <c r="D17" s="19">
        <v>120</v>
      </c>
      <c r="E17" s="14">
        <v>1.74</v>
      </c>
    </row>
    <row r="18" spans="1:6" s="8" customFormat="1" x14ac:dyDescent="0.25">
      <c r="A18" s="19"/>
      <c r="B18" s="19" t="s">
        <v>18</v>
      </c>
      <c r="C18" s="81" t="s">
        <v>219</v>
      </c>
      <c r="D18" s="19">
        <v>2.5299999999999998</v>
      </c>
      <c r="E18" s="14">
        <v>1.75</v>
      </c>
    </row>
    <row r="19" spans="1:6" s="8" customFormat="1" x14ac:dyDescent="0.25">
      <c r="A19" s="19"/>
      <c r="B19" s="19" t="s">
        <v>132</v>
      </c>
      <c r="C19" s="19" t="s">
        <v>135</v>
      </c>
      <c r="D19" s="19">
        <v>19.100000000000001</v>
      </c>
      <c r="E19" s="14">
        <v>6.54</v>
      </c>
    </row>
    <row r="20" spans="1:6" s="8" customFormat="1" x14ac:dyDescent="0.25">
      <c r="A20" s="19"/>
      <c r="B20" s="19" t="s">
        <v>20</v>
      </c>
      <c r="C20" s="19" t="s">
        <v>159</v>
      </c>
      <c r="D20" s="19">
        <v>57</v>
      </c>
      <c r="E20" s="14" t="s">
        <v>127</v>
      </c>
    </row>
    <row r="21" spans="1:6" s="8" customFormat="1" x14ac:dyDescent="0.25">
      <c r="A21" s="19"/>
      <c r="B21" s="19" t="s">
        <v>393</v>
      </c>
      <c r="C21" s="19" t="s">
        <v>394</v>
      </c>
      <c r="D21" s="19"/>
      <c r="E21" s="14"/>
    </row>
    <row r="22" spans="1:6" s="8" customFormat="1" x14ac:dyDescent="0.25">
      <c r="A22" s="19"/>
      <c r="B22" s="19" t="s">
        <v>399</v>
      </c>
      <c r="C22" s="19" t="s">
        <v>400</v>
      </c>
      <c r="D22" s="19"/>
      <c r="E22" s="14"/>
    </row>
    <row r="23" spans="1:6" s="8" customFormat="1" x14ac:dyDescent="0.25">
      <c r="A23" s="19"/>
      <c r="B23" s="19" t="s">
        <v>402</v>
      </c>
      <c r="C23" s="19" t="s">
        <v>404</v>
      </c>
      <c r="D23" s="19"/>
      <c r="E23" s="14"/>
    </row>
    <row r="24" spans="1:6" s="8" customFormat="1" x14ac:dyDescent="0.25">
      <c r="A24" s="105"/>
      <c r="B24" s="105" t="s">
        <v>329</v>
      </c>
      <c r="C24" s="105" t="s">
        <v>104</v>
      </c>
      <c r="D24" s="105">
        <v>6.5</v>
      </c>
      <c r="E24" s="110"/>
      <c r="F24" s="103"/>
    </row>
    <row r="25" spans="1:6" s="8" customFormat="1" ht="15.75" thickBot="1" x14ac:dyDescent="0.3">
      <c r="A25" s="108"/>
      <c r="B25" s="108" t="s">
        <v>421</v>
      </c>
      <c r="C25" s="108" t="s">
        <v>422</v>
      </c>
      <c r="D25" s="108"/>
      <c r="E25" s="109"/>
      <c r="F25" s="103"/>
    </row>
    <row r="26" spans="1:6" s="8" customFormat="1" x14ac:dyDescent="0.25">
      <c r="A26" s="105"/>
      <c r="B26" s="105" t="s">
        <v>47</v>
      </c>
      <c r="C26" s="105" t="s">
        <v>105</v>
      </c>
      <c r="D26" s="106">
        <v>61.4</v>
      </c>
      <c r="E26" s="107">
        <v>50.5</v>
      </c>
    </row>
    <row r="27" spans="1:6" s="8" customFormat="1" x14ac:dyDescent="0.25">
      <c r="A27" s="19"/>
      <c r="B27" s="19" t="s">
        <v>48</v>
      </c>
      <c r="C27" s="19" t="s">
        <v>156</v>
      </c>
      <c r="D27" s="85">
        <v>93.1</v>
      </c>
      <c r="E27" s="92">
        <v>43.14</v>
      </c>
    </row>
    <row r="28" spans="1:6" s="8" customFormat="1" x14ac:dyDescent="0.25">
      <c r="A28" s="19"/>
      <c r="B28" s="19" t="s">
        <v>247</v>
      </c>
      <c r="C28" s="19" t="s">
        <v>157</v>
      </c>
      <c r="D28" s="85">
        <v>157</v>
      </c>
      <c r="E28" s="92">
        <v>32.15</v>
      </c>
    </row>
    <row r="29" spans="1:6" s="8" customFormat="1" x14ac:dyDescent="0.25">
      <c r="A29" s="19"/>
      <c r="B29" s="19" t="s">
        <v>41</v>
      </c>
      <c r="C29" s="19" t="s">
        <v>145</v>
      </c>
      <c r="D29" s="85">
        <v>48.7</v>
      </c>
      <c r="E29" s="92">
        <v>14.18</v>
      </c>
    </row>
    <row r="30" spans="1:6" s="8" customFormat="1" x14ac:dyDescent="0.25">
      <c r="A30" s="19"/>
      <c r="B30" s="19" t="s">
        <v>26</v>
      </c>
      <c r="C30" s="85" t="s">
        <v>172</v>
      </c>
      <c r="D30" s="19">
        <v>1.95</v>
      </c>
      <c r="E30" s="14">
        <v>1.82</v>
      </c>
    </row>
    <row r="31" spans="1:6" s="8" customFormat="1" x14ac:dyDescent="0.25">
      <c r="A31" s="19"/>
      <c r="B31" s="19" t="s">
        <v>45</v>
      </c>
      <c r="C31" s="81" t="s">
        <v>202</v>
      </c>
      <c r="D31" s="19">
        <v>4.71</v>
      </c>
      <c r="E31" s="14">
        <v>4.32</v>
      </c>
    </row>
    <row r="32" spans="1:6" s="8" customFormat="1" x14ac:dyDescent="0.25">
      <c r="A32" s="19"/>
      <c r="B32" s="19" t="s">
        <v>46</v>
      </c>
      <c r="C32" s="81" t="s">
        <v>183</v>
      </c>
      <c r="D32" s="19">
        <v>17.3</v>
      </c>
      <c r="E32" s="14">
        <v>14.97</v>
      </c>
    </row>
    <row r="33" spans="1:5" s="8" customFormat="1" x14ac:dyDescent="0.25">
      <c r="A33" s="19"/>
      <c r="B33" s="19" t="s">
        <v>29</v>
      </c>
      <c r="C33" s="85" t="s">
        <v>138</v>
      </c>
      <c r="D33" s="19">
        <v>8.65</v>
      </c>
      <c r="E33" s="14">
        <v>7.76</v>
      </c>
    </row>
    <row r="34" spans="1:5" s="8" customFormat="1" x14ac:dyDescent="0.25">
      <c r="A34" s="19"/>
      <c r="B34" s="19" t="s">
        <v>31</v>
      </c>
      <c r="C34" s="81" t="s">
        <v>185</v>
      </c>
      <c r="D34" s="19">
        <v>15.7</v>
      </c>
      <c r="E34" s="14">
        <v>14.2</v>
      </c>
    </row>
    <row r="35" spans="1:5" s="8" customFormat="1" x14ac:dyDescent="0.25">
      <c r="A35" s="19"/>
      <c r="B35" s="19" t="s">
        <v>101</v>
      </c>
      <c r="C35" s="85" t="s">
        <v>102</v>
      </c>
      <c r="D35" s="87"/>
      <c r="E35" s="14" t="s">
        <v>127</v>
      </c>
    </row>
    <row r="36" spans="1:5" s="8" customFormat="1" x14ac:dyDescent="0.25">
      <c r="A36" s="19"/>
      <c r="B36" s="19" t="s">
        <v>164</v>
      </c>
      <c r="C36" s="81" t="s">
        <v>200</v>
      </c>
      <c r="D36" s="19">
        <v>7.49</v>
      </c>
      <c r="E36" s="14" t="s">
        <v>127</v>
      </c>
    </row>
    <row r="37" spans="1:5" s="8" customFormat="1" x14ac:dyDescent="0.25">
      <c r="A37" s="19"/>
      <c r="B37" s="19" t="s">
        <v>51</v>
      </c>
      <c r="C37" s="81" t="s">
        <v>187</v>
      </c>
      <c r="D37" s="19">
        <v>7.47</v>
      </c>
      <c r="E37" s="14">
        <v>7.51</v>
      </c>
    </row>
    <row r="38" spans="1:5" s="8" customFormat="1" x14ac:dyDescent="0.25">
      <c r="A38" s="19"/>
      <c r="B38" s="19" t="s">
        <v>52</v>
      </c>
      <c r="C38" s="85" t="s">
        <v>146</v>
      </c>
      <c r="D38" s="19">
        <v>19.600000000000001</v>
      </c>
      <c r="E38" s="14">
        <v>18.829999999999998</v>
      </c>
    </row>
    <row r="39" spans="1:5" s="8" customFormat="1" x14ac:dyDescent="0.25">
      <c r="A39" s="19"/>
      <c r="B39" s="19" t="s">
        <v>53</v>
      </c>
      <c r="C39" s="81" t="s">
        <v>209</v>
      </c>
      <c r="D39" s="19">
        <v>5.91</v>
      </c>
      <c r="E39" s="14">
        <v>4.9000000000000004</v>
      </c>
    </row>
    <row r="40" spans="1:5" s="8" customFormat="1" x14ac:dyDescent="0.25">
      <c r="A40" s="19"/>
      <c r="B40" s="19" t="s">
        <v>28</v>
      </c>
      <c r="C40" s="81" t="s">
        <v>181</v>
      </c>
      <c r="D40" s="19">
        <v>0.24</v>
      </c>
      <c r="E40" s="14">
        <v>0.27</v>
      </c>
    </row>
    <row r="41" spans="1:5" s="8" customFormat="1" x14ac:dyDescent="0.25">
      <c r="A41" s="19"/>
      <c r="B41" s="19" t="s">
        <v>49</v>
      </c>
      <c r="C41" s="81" t="s">
        <v>205</v>
      </c>
      <c r="D41" s="19">
        <v>0.28000000000000003</v>
      </c>
      <c r="E41" s="14">
        <v>0.31</v>
      </c>
    </row>
    <row r="42" spans="1:5" s="8" customFormat="1" x14ac:dyDescent="0.25">
      <c r="A42" s="19"/>
      <c r="B42" s="19" t="s">
        <v>34</v>
      </c>
      <c r="C42" s="81" t="s">
        <v>174</v>
      </c>
      <c r="D42" s="19">
        <v>0.18</v>
      </c>
      <c r="E42" s="14">
        <v>0.23</v>
      </c>
    </row>
    <row r="43" spans="1:5" s="8" customFormat="1" x14ac:dyDescent="0.25">
      <c r="A43" s="19"/>
      <c r="B43" s="19" t="s">
        <v>54</v>
      </c>
      <c r="C43" s="85" t="s">
        <v>139</v>
      </c>
      <c r="D43" s="19">
        <v>0.52</v>
      </c>
      <c r="E43" s="14">
        <v>0.41</v>
      </c>
    </row>
    <row r="44" spans="1:5" s="8" customFormat="1" x14ac:dyDescent="0.25">
      <c r="A44" s="19"/>
      <c r="B44" s="19" t="s">
        <v>42</v>
      </c>
      <c r="C44" s="81" t="s">
        <v>195</v>
      </c>
      <c r="D44" s="19">
        <v>3.36</v>
      </c>
      <c r="E44" s="14">
        <v>3.1</v>
      </c>
    </row>
    <row r="45" spans="1:5" s="8" customFormat="1" x14ac:dyDescent="0.25">
      <c r="A45" s="19"/>
      <c r="B45" s="19" t="s">
        <v>211</v>
      </c>
      <c r="C45" s="85" t="s">
        <v>210</v>
      </c>
      <c r="D45" s="19">
        <v>2.93</v>
      </c>
      <c r="E45" s="14">
        <v>1.25</v>
      </c>
    </row>
    <row r="46" spans="1:5" s="8" customFormat="1" x14ac:dyDescent="0.25">
      <c r="A46" s="19"/>
      <c r="B46" s="19" t="s">
        <v>43</v>
      </c>
      <c r="C46" s="81" t="s">
        <v>173</v>
      </c>
      <c r="D46" s="19">
        <v>0.28000000000000003</v>
      </c>
      <c r="E46" s="14">
        <v>0.37</v>
      </c>
    </row>
    <row r="47" spans="1:5" s="8" customFormat="1" x14ac:dyDescent="0.25">
      <c r="A47" s="19"/>
      <c r="B47" s="85" t="s">
        <v>27</v>
      </c>
      <c r="C47" s="85" t="s">
        <v>221</v>
      </c>
      <c r="D47" s="19">
        <v>136</v>
      </c>
      <c r="E47" s="14">
        <v>3.32</v>
      </c>
    </row>
    <row r="48" spans="1:5" s="8" customFormat="1" ht="15.75" thickBot="1" x14ac:dyDescent="0.3">
      <c r="A48" s="108"/>
      <c r="B48" s="111" t="s">
        <v>92</v>
      </c>
      <c r="C48" s="112" t="s">
        <v>180</v>
      </c>
      <c r="D48" s="108">
        <v>8.2100000000000009</v>
      </c>
      <c r="E48" s="109">
        <v>5.48</v>
      </c>
    </row>
    <row r="49" spans="1:5" s="8" customFormat="1" x14ac:dyDescent="0.25">
      <c r="A49" s="105"/>
      <c r="B49" s="105" t="s">
        <v>58</v>
      </c>
      <c r="C49" s="105" t="s">
        <v>160</v>
      </c>
      <c r="D49" s="105">
        <v>22</v>
      </c>
      <c r="E49" s="110">
        <v>17.87</v>
      </c>
    </row>
    <row r="50" spans="1:5" s="8" customFormat="1" x14ac:dyDescent="0.25">
      <c r="A50" s="19"/>
      <c r="B50" s="19" t="s">
        <v>63</v>
      </c>
      <c r="C50" s="19" t="s">
        <v>147</v>
      </c>
      <c r="D50" s="19">
        <v>95.8</v>
      </c>
      <c r="E50" s="14">
        <v>81.72</v>
      </c>
    </row>
    <row r="51" spans="1:5" s="8" customFormat="1" x14ac:dyDescent="0.25">
      <c r="A51" s="19"/>
      <c r="B51" s="19" t="s">
        <v>230</v>
      </c>
      <c r="C51" s="19" t="s">
        <v>231</v>
      </c>
      <c r="D51" s="19">
        <v>202</v>
      </c>
      <c r="E51" s="14">
        <v>61.05</v>
      </c>
    </row>
    <row r="52" spans="1:5" s="8" customFormat="1" x14ac:dyDescent="0.25">
      <c r="A52" s="19"/>
      <c r="B52" s="19" t="s">
        <v>56</v>
      </c>
      <c r="C52" s="19" t="s">
        <v>161</v>
      </c>
      <c r="D52" s="19">
        <v>13.2</v>
      </c>
      <c r="E52" s="14">
        <v>13.52</v>
      </c>
    </row>
    <row r="53" spans="1:5" s="8" customFormat="1" x14ac:dyDescent="0.25">
      <c r="A53" s="19"/>
      <c r="B53" s="19" t="s">
        <v>60</v>
      </c>
      <c r="C53" s="19" t="s">
        <v>93</v>
      </c>
      <c r="D53" s="19">
        <v>1.58</v>
      </c>
      <c r="E53" s="14">
        <v>1.52</v>
      </c>
    </row>
    <row r="54" spans="1:5" s="8" customFormat="1" x14ac:dyDescent="0.25">
      <c r="A54" s="19"/>
      <c r="B54" s="19" t="s">
        <v>66</v>
      </c>
      <c r="C54" s="19" t="s">
        <v>140</v>
      </c>
      <c r="D54" s="19">
        <v>46.2</v>
      </c>
      <c r="E54" s="14">
        <v>4.43</v>
      </c>
    </row>
    <row r="55" spans="1:5" s="8" customFormat="1" x14ac:dyDescent="0.25">
      <c r="A55" s="19"/>
      <c r="B55" s="19" t="s">
        <v>70</v>
      </c>
      <c r="C55" s="19" t="s">
        <v>71</v>
      </c>
      <c r="D55" s="19">
        <v>12</v>
      </c>
      <c r="E55" s="14" t="s">
        <v>127</v>
      </c>
    </row>
    <row r="56" spans="1:5" s="8" customFormat="1" x14ac:dyDescent="0.25">
      <c r="A56" s="19"/>
      <c r="B56" s="19" t="s">
        <v>64</v>
      </c>
      <c r="C56" s="19" t="s">
        <v>148</v>
      </c>
      <c r="D56" s="19">
        <v>1.08</v>
      </c>
      <c r="E56" s="14">
        <v>1.49</v>
      </c>
    </row>
    <row r="57" spans="1:5" s="8" customFormat="1" x14ac:dyDescent="0.25">
      <c r="A57" s="19"/>
      <c r="B57" s="19" t="s">
        <v>65</v>
      </c>
      <c r="C57" s="87" t="s">
        <v>208</v>
      </c>
      <c r="D57" s="19">
        <v>1.9</v>
      </c>
      <c r="E57" s="14">
        <v>2.14</v>
      </c>
    </row>
    <row r="58" spans="1:5" s="8" customFormat="1" ht="15.75" thickBot="1" x14ac:dyDescent="0.3">
      <c r="A58" s="108"/>
      <c r="B58" s="108" t="s">
        <v>134</v>
      </c>
      <c r="C58" s="112" t="s">
        <v>171</v>
      </c>
      <c r="D58" s="108">
        <v>41</v>
      </c>
      <c r="E58" s="109">
        <v>1.37</v>
      </c>
    </row>
    <row r="59" spans="1:5" s="8" customFormat="1" x14ac:dyDescent="0.25">
      <c r="A59" s="105"/>
      <c r="B59" s="105" t="s">
        <v>77</v>
      </c>
      <c r="C59" s="106" t="s">
        <v>225</v>
      </c>
      <c r="D59" s="105">
        <v>1.63</v>
      </c>
      <c r="E59" s="110">
        <v>9.18</v>
      </c>
    </row>
    <row r="60" spans="1:5" s="8" customFormat="1" x14ac:dyDescent="0.25">
      <c r="A60" s="19"/>
      <c r="B60" s="19" t="s">
        <v>7</v>
      </c>
      <c r="C60" s="85" t="s">
        <v>142</v>
      </c>
      <c r="D60" s="19">
        <v>2.06</v>
      </c>
      <c r="E60" s="14">
        <v>1.98</v>
      </c>
    </row>
    <row r="61" spans="1:5" s="8" customFormat="1" x14ac:dyDescent="0.25">
      <c r="A61" s="19"/>
      <c r="B61" s="19" t="s">
        <v>33</v>
      </c>
      <c r="C61" s="81" t="s">
        <v>223</v>
      </c>
      <c r="D61" s="19">
        <v>69.5</v>
      </c>
      <c r="E61" s="14">
        <v>60.79</v>
      </c>
    </row>
    <row r="62" spans="1:5" s="8" customFormat="1" x14ac:dyDescent="0.25">
      <c r="A62" s="19"/>
      <c r="B62" s="19" t="s">
        <v>37</v>
      </c>
      <c r="C62" s="81" t="s">
        <v>217</v>
      </c>
      <c r="D62" s="19">
        <v>11.7</v>
      </c>
      <c r="E62" s="14">
        <v>7.04</v>
      </c>
    </row>
    <row r="63" spans="1:5" s="8" customFormat="1" x14ac:dyDescent="0.25">
      <c r="A63" s="19"/>
      <c r="B63" s="19" t="s">
        <v>80</v>
      </c>
      <c r="C63" s="81" t="s">
        <v>188</v>
      </c>
      <c r="D63" s="19">
        <v>0.2</v>
      </c>
      <c r="E63" s="14" t="s">
        <v>127</v>
      </c>
    </row>
    <row r="64" spans="1:5" s="8" customFormat="1" x14ac:dyDescent="0.25">
      <c r="A64" s="19"/>
      <c r="B64" s="19" t="s">
        <v>115</v>
      </c>
      <c r="C64" s="88" t="s">
        <v>165</v>
      </c>
      <c r="D64" s="19">
        <v>6.1</v>
      </c>
      <c r="E64" s="14">
        <v>2.23</v>
      </c>
    </row>
    <row r="65" spans="1:6" s="8" customFormat="1" x14ac:dyDescent="0.25">
      <c r="A65" s="19"/>
      <c r="B65" s="19" t="s">
        <v>40</v>
      </c>
      <c r="C65" s="81" t="s">
        <v>193</v>
      </c>
      <c r="D65" s="19">
        <v>2.27</v>
      </c>
      <c r="E65" s="14">
        <v>2.2799999999999998</v>
      </c>
    </row>
    <row r="66" spans="1:6" s="8" customFormat="1" x14ac:dyDescent="0.25">
      <c r="A66" s="19"/>
      <c r="B66" s="19" t="s">
        <v>408</v>
      </c>
      <c r="C66" s="81" t="s">
        <v>409</v>
      </c>
      <c r="D66" s="19"/>
      <c r="E66" s="14"/>
    </row>
    <row r="67" spans="1:6" s="8" customFormat="1" x14ac:dyDescent="0.25">
      <c r="A67" s="19"/>
      <c r="B67" s="19" t="s">
        <v>410</v>
      </c>
      <c r="C67" s="81" t="s">
        <v>411</v>
      </c>
      <c r="D67" s="19"/>
      <c r="E67" s="14"/>
    </row>
    <row r="68" spans="1:6" x14ac:dyDescent="0.25">
      <c r="A68" s="66"/>
      <c r="B68" s="66"/>
      <c r="C68" s="66"/>
      <c r="D68" s="66"/>
      <c r="E68" s="69"/>
      <c r="F68"/>
    </row>
    <row r="69" spans="1:6" ht="213.75" customHeight="1" x14ac:dyDescent="0.25">
      <c r="A69" s="23" t="s">
        <v>98</v>
      </c>
      <c r="B69" s="10" t="s">
        <v>423</v>
      </c>
      <c r="C69" s="10" t="s">
        <v>24</v>
      </c>
      <c r="D69" s="15" t="s">
        <v>25</v>
      </c>
      <c r="E69" s="15" t="s">
        <v>419</v>
      </c>
      <c r="F69"/>
    </row>
    <row r="70" spans="1:6" s="8" customFormat="1" x14ac:dyDescent="0.25">
      <c r="A70" s="19"/>
      <c r="B70" s="19" t="s">
        <v>109</v>
      </c>
      <c r="C70" s="19" t="s">
        <v>111</v>
      </c>
      <c r="D70" s="19">
        <v>0.5</v>
      </c>
      <c r="E70" s="14" t="s">
        <v>127</v>
      </c>
    </row>
    <row r="71" spans="1:6" s="8" customFormat="1" x14ac:dyDescent="0.25">
      <c r="A71" s="19"/>
      <c r="B71" s="19" t="s">
        <v>44</v>
      </c>
      <c r="C71" s="19" t="s">
        <v>169</v>
      </c>
      <c r="D71" s="19">
        <v>12.6</v>
      </c>
      <c r="E71" s="14">
        <v>5.85</v>
      </c>
    </row>
    <row r="72" spans="1:6" s="8" customFormat="1" x14ac:dyDescent="0.25">
      <c r="A72" s="19"/>
      <c r="B72" s="19"/>
      <c r="C72" s="104" t="s">
        <v>391</v>
      </c>
      <c r="D72" s="19"/>
      <c r="E72" s="14"/>
    </row>
    <row r="73" spans="1:6" s="8" customFormat="1" x14ac:dyDescent="0.25">
      <c r="A73" s="19"/>
      <c r="B73" s="19" t="s">
        <v>83</v>
      </c>
      <c r="C73" s="19" t="s">
        <v>84</v>
      </c>
      <c r="D73" s="19">
        <v>0.9</v>
      </c>
      <c r="E73" s="14"/>
    </row>
    <row r="74" spans="1:6" s="8" customFormat="1" x14ac:dyDescent="0.25">
      <c r="A74" s="19"/>
      <c r="B74" s="19" t="s">
        <v>76</v>
      </c>
      <c r="C74" s="19" t="s">
        <v>152</v>
      </c>
      <c r="D74" s="19">
        <v>1</v>
      </c>
      <c r="E74" s="14"/>
    </row>
    <row r="75" spans="1:6" s="8" customFormat="1" x14ac:dyDescent="0.25">
      <c r="A75" s="19"/>
      <c r="B75" s="19" t="s">
        <v>415</v>
      </c>
      <c r="C75" s="19" t="s">
        <v>416</v>
      </c>
      <c r="D75" s="19"/>
      <c r="E75" s="14"/>
    </row>
    <row r="76" spans="1:6" s="8" customFormat="1" x14ac:dyDescent="0.25">
      <c r="A76" s="19"/>
      <c r="B76" s="19" t="s">
        <v>72</v>
      </c>
      <c r="C76" s="19" t="s">
        <v>158</v>
      </c>
      <c r="D76" s="19">
        <v>1.8</v>
      </c>
      <c r="E76" s="14"/>
    </row>
    <row r="77" spans="1:6" s="8" customFormat="1" x14ac:dyDescent="0.25">
      <c r="A77" s="19"/>
      <c r="B77" s="120" t="s">
        <v>168</v>
      </c>
      <c r="C77" s="19" t="s">
        <v>250</v>
      </c>
      <c r="D77" s="19">
        <v>619</v>
      </c>
      <c r="E77" s="14">
        <v>8.9700000000000006</v>
      </c>
    </row>
    <row r="78" spans="1:6" s="8" customFormat="1" x14ac:dyDescent="0.25">
      <c r="A78" s="19"/>
      <c r="B78" s="121"/>
      <c r="C78" s="104" t="s">
        <v>251</v>
      </c>
      <c r="D78" s="19"/>
      <c r="E78" s="14"/>
    </row>
    <row r="79" spans="1:6" s="8" customFormat="1" x14ac:dyDescent="0.25">
      <c r="A79" s="19"/>
      <c r="B79" s="121"/>
      <c r="C79" s="104" t="s">
        <v>252</v>
      </c>
      <c r="D79" s="19"/>
      <c r="E79" s="14"/>
    </row>
    <row r="80" spans="1:6" s="8" customFormat="1" x14ac:dyDescent="0.25">
      <c r="A80" s="19"/>
      <c r="B80" s="121"/>
      <c r="C80" s="104" t="s">
        <v>253</v>
      </c>
      <c r="D80" s="19"/>
      <c r="E80" s="14"/>
    </row>
    <row r="81" spans="1:6" s="8" customFormat="1" x14ac:dyDescent="0.25">
      <c r="A81" s="19"/>
      <c r="B81" s="121"/>
      <c r="C81" s="104" t="s">
        <v>254</v>
      </c>
      <c r="D81" s="19"/>
      <c r="E81" s="14"/>
    </row>
    <row r="82" spans="1:6" s="8" customFormat="1" x14ac:dyDescent="0.25">
      <c r="A82" s="19"/>
      <c r="B82" s="122"/>
      <c r="C82" s="104" t="s">
        <v>255</v>
      </c>
      <c r="D82" s="19"/>
      <c r="E82" s="14"/>
    </row>
    <row r="83" spans="1:6" s="8" customFormat="1" x14ac:dyDescent="0.25">
      <c r="A83" s="19"/>
      <c r="B83" s="19" t="s">
        <v>94</v>
      </c>
      <c r="C83" s="19" t="s">
        <v>155</v>
      </c>
      <c r="D83" s="19">
        <v>0.34</v>
      </c>
      <c r="E83" s="14"/>
    </row>
    <row r="84" spans="1:6" x14ac:dyDescent="0.25">
      <c r="A84" s="66"/>
      <c r="B84" s="66"/>
      <c r="C84" s="66"/>
      <c r="D84" s="66"/>
      <c r="E84" s="69"/>
      <c r="F84"/>
    </row>
    <row r="85" spans="1:6" ht="213.75" customHeight="1" x14ac:dyDescent="0.25">
      <c r="A85" s="23" t="s">
        <v>350</v>
      </c>
      <c r="B85" s="10" t="s">
        <v>418</v>
      </c>
      <c r="C85" s="10" t="s">
        <v>24</v>
      </c>
      <c r="D85" s="15" t="s">
        <v>25</v>
      </c>
      <c r="E85" s="15" t="s">
        <v>419</v>
      </c>
      <c r="F85"/>
    </row>
    <row r="86" spans="1:6" s="8" customFormat="1" x14ac:dyDescent="0.25">
      <c r="A86" s="19"/>
      <c r="B86" s="19" t="s">
        <v>48</v>
      </c>
      <c r="C86" s="19" t="s">
        <v>351</v>
      </c>
      <c r="D86" s="19">
        <v>144</v>
      </c>
      <c r="E86" s="14">
        <v>120</v>
      </c>
      <c r="F86" s="103"/>
    </row>
    <row r="87" spans="1:6" s="8" customFormat="1" x14ac:dyDescent="0.25">
      <c r="A87" s="19"/>
      <c r="B87" s="19" t="s">
        <v>33</v>
      </c>
      <c r="C87" s="19" t="s">
        <v>355</v>
      </c>
      <c r="D87" s="19">
        <v>110</v>
      </c>
      <c r="E87" s="14">
        <v>90</v>
      </c>
      <c r="F87" s="103"/>
    </row>
    <row r="88" spans="1:6" x14ac:dyDescent="0.25">
      <c r="A88" s="113"/>
      <c r="B88" s="19" t="s">
        <v>353</v>
      </c>
      <c r="C88" s="19" t="s">
        <v>354</v>
      </c>
      <c r="D88" s="113">
        <v>183</v>
      </c>
      <c r="E88" s="113">
        <v>108</v>
      </c>
    </row>
    <row r="89" spans="1:6" x14ac:dyDescent="0.25">
      <c r="A89" s="113"/>
      <c r="B89" s="19" t="s">
        <v>69</v>
      </c>
      <c r="C89" s="19" t="s">
        <v>357</v>
      </c>
      <c r="D89" s="113">
        <v>150</v>
      </c>
      <c r="E89" s="113">
        <v>116</v>
      </c>
    </row>
  </sheetData>
  <mergeCells count="1">
    <mergeCell ref="B77:B82"/>
  </mergeCells>
  <printOptions horizontalCentered="1"/>
  <pageMargins left="0.2" right="0.2" top="0.5" bottom="0.25" header="0" footer="0"/>
  <pageSetup paperSize="17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</vt:lpstr>
      <vt:lpstr>Final</vt:lpstr>
    </vt:vector>
  </TitlesOfParts>
  <Company>City of Cedar Rapids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E. Gibbins</dc:creator>
  <cp:lastModifiedBy>Mell, Heather M.</cp:lastModifiedBy>
  <cp:lastPrinted>2018-09-11T19:41:25Z</cp:lastPrinted>
  <dcterms:created xsi:type="dcterms:W3CDTF">2010-12-29T14:52:59Z</dcterms:created>
  <dcterms:modified xsi:type="dcterms:W3CDTF">2020-10-22T16:20:06Z</dcterms:modified>
</cp:coreProperties>
</file>